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320" windowHeight="7695" tabRatio="881"/>
  </bookViews>
  <sheets>
    <sheet name="E SVEŽE SADJE IN ZELENJAVA" sheetId="7" r:id="rId1"/>
  </sheets>
  <definedNames>
    <definedName name="_xlnm.Print_Area" localSheetId="0">'E SVEŽE SADJE IN ZELENJAVA'!$A$1:$M$165</definedName>
  </definedNames>
  <calcPr calcId="152511"/>
</workbook>
</file>

<file path=xl/calcChain.xml><?xml version="1.0" encoding="utf-8"?>
<calcChain xmlns="http://schemas.openxmlformats.org/spreadsheetml/2006/main">
  <c r="M37" i="7" l="1"/>
  <c r="M38" i="7"/>
  <c r="G37" i="7"/>
  <c r="H37" i="7"/>
  <c r="M62" i="7"/>
  <c r="M63" i="7"/>
  <c r="G62" i="7"/>
  <c r="H62" i="7"/>
  <c r="G63" i="7"/>
  <c r="H63" i="7" s="1"/>
  <c r="K122" i="7" l="1"/>
  <c r="E122" i="7"/>
  <c r="K142" i="7" l="1"/>
  <c r="E142" i="7"/>
  <c r="M141" i="7"/>
  <c r="H141" i="7"/>
  <c r="G141" i="7"/>
  <c r="M140" i="7"/>
  <c r="G140" i="7"/>
  <c r="H140" i="7" s="1"/>
  <c r="M139" i="7"/>
  <c r="G139" i="7"/>
  <c r="H139" i="7" s="1"/>
  <c r="M121" i="7"/>
  <c r="G121" i="7"/>
  <c r="H121" i="7" s="1"/>
  <c r="M120" i="7"/>
  <c r="G120" i="7"/>
  <c r="H120" i="7" s="1"/>
  <c r="M118" i="7"/>
  <c r="G118" i="7"/>
  <c r="H118" i="7" s="1"/>
  <c r="M117" i="7"/>
  <c r="G117" i="7"/>
  <c r="H117" i="7" s="1"/>
  <c r="M116" i="7"/>
  <c r="G116" i="7"/>
  <c r="H116" i="7" s="1"/>
  <c r="M115" i="7"/>
  <c r="G115" i="7"/>
  <c r="H115" i="7" s="1"/>
  <c r="M114" i="7"/>
  <c r="G114" i="7"/>
  <c r="H114" i="7" s="1"/>
  <c r="M113" i="7"/>
  <c r="G113" i="7"/>
  <c r="H113" i="7" s="1"/>
  <c r="M112" i="7"/>
  <c r="G112" i="7"/>
  <c r="H112" i="7" s="1"/>
  <c r="M111" i="7"/>
  <c r="G111" i="7"/>
  <c r="H111" i="7" s="1"/>
  <c r="M110" i="7"/>
  <c r="G110" i="7"/>
  <c r="H110" i="7" s="1"/>
  <c r="M109" i="7"/>
  <c r="G109" i="7"/>
  <c r="H109" i="7" s="1"/>
  <c r="M108" i="7"/>
  <c r="G108" i="7"/>
  <c r="H108" i="7" s="1"/>
  <c r="M107" i="7"/>
  <c r="G107" i="7"/>
  <c r="H107" i="7" s="1"/>
  <c r="M105" i="7"/>
  <c r="G105" i="7"/>
  <c r="H105" i="7" s="1"/>
  <c r="M104" i="7"/>
  <c r="G104" i="7"/>
  <c r="H104" i="7" s="1"/>
  <c r="M103" i="7"/>
  <c r="G103" i="7"/>
  <c r="H103" i="7" s="1"/>
  <c r="M102" i="7"/>
  <c r="G102" i="7"/>
  <c r="H102" i="7" s="1"/>
  <c r="M101" i="7"/>
  <c r="G101" i="7"/>
  <c r="H101" i="7" s="1"/>
  <c r="M100" i="7"/>
  <c r="G100" i="7"/>
  <c r="H100" i="7" s="1"/>
  <c r="G69" i="7"/>
  <c r="H69" i="7" s="1"/>
  <c r="M69" i="7"/>
  <c r="G70" i="7"/>
  <c r="H70" i="7" s="1"/>
  <c r="M70" i="7"/>
  <c r="G71" i="7"/>
  <c r="H71" i="7" s="1"/>
  <c r="M71" i="7"/>
  <c r="G72" i="7"/>
  <c r="H72" i="7" s="1"/>
  <c r="M72" i="7"/>
  <c r="G73" i="7"/>
  <c r="H73" i="7" s="1"/>
  <c r="M73" i="7"/>
  <c r="G74" i="7"/>
  <c r="H74" i="7" s="1"/>
  <c r="M74" i="7"/>
  <c r="G75" i="7"/>
  <c r="H75" i="7" s="1"/>
  <c r="M75" i="7"/>
  <c r="G76" i="7"/>
  <c r="H76" i="7" s="1"/>
  <c r="M76" i="7"/>
  <c r="G77" i="7"/>
  <c r="H77" i="7" s="1"/>
  <c r="M77" i="7"/>
  <c r="G78" i="7"/>
  <c r="H78" i="7" s="1"/>
  <c r="M78" i="7"/>
  <c r="G79" i="7"/>
  <c r="H79" i="7" s="1"/>
  <c r="M79" i="7"/>
  <c r="G80" i="7"/>
  <c r="H80" i="7" s="1"/>
  <c r="M80" i="7"/>
  <c r="G81" i="7"/>
  <c r="H81" i="7" s="1"/>
  <c r="M81" i="7"/>
  <c r="G82" i="7"/>
  <c r="H82" i="7" s="1"/>
  <c r="M82" i="7"/>
  <c r="G83" i="7"/>
  <c r="H83" i="7" s="1"/>
  <c r="M83" i="7"/>
  <c r="G84" i="7"/>
  <c r="H84" i="7" s="1"/>
  <c r="M84" i="7"/>
  <c r="G85" i="7"/>
  <c r="H85" i="7" s="1"/>
  <c r="M85" i="7"/>
  <c r="G86" i="7"/>
  <c r="H86" i="7" s="1"/>
  <c r="M86" i="7"/>
  <c r="G87" i="7"/>
  <c r="H87" i="7" s="1"/>
  <c r="M87" i="7"/>
  <c r="G88" i="7"/>
  <c r="H88" i="7" s="1"/>
  <c r="M88" i="7"/>
  <c r="G89" i="7"/>
  <c r="H89" i="7" s="1"/>
  <c r="M89" i="7"/>
  <c r="G90" i="7"/>
  <c r="H90" i="7" s="1"/>
  <c r="M90" i="7"/>
  <c r="G91" i="7"/>
  <c r="H91" i="7" s="1"/>
  <c r="M91" i="7"/>
  <c r="G92" i="7"/>
  <c r="H92" i="7" s="1"/>
  <c r="M92" i="7"/>
  <c r="G93" i="7"/>
  <c r="H93" i="7" s="1"/>
  <c r="M93" i="7"/>
  <c r="G94" i="7"/>
  <c r="H94" i="7" s="1"/>
  <c r="M94" i="7"/>
  <c r="G95" i="7"/>
  <c r="H95" i="7" s="1"/>
  <c r="M95" i="7"/>
  <c r="G96" i="7"/>
  <c r="H96" i="7" s="1"/>
  <c r="M96" i="7"/>
  <c r="G97" i="7"/>
  <c r="H97" i="7" s="1"/>
  <c r="M97" i="7"/>
  <c r="G98" i="7"/>
  <c r="H98" i="7" s="1"/>
  <c r="M98" i="7"/>
  <c r="M68" i="7"/>
  <c r="G68" i="7"/>
  <c r="H68" i="7" s="1"/>
  <c r="G15" i="7"/>
  <c r="H15" i="7" s="1"/>
  <c r="M15" i="7"/>
  <c r="G16" i="7"/>
  <c r="H16" i="7" s="1"/>
  <c r="M16" i="7"/>
  <c r="G17" i="7"/>
  <c r="H17" i="7" s="1"/>
  <c r="M17" i="7"/>
  <c r="G18" i="7"/>
  <c r="H18" i="7" s="1"/>
  <c r="M18" i="7"/>
  <c r="G19" i="7"/>
  <c r="H19" i="7" s="1"/>
  <c r="M19" i="7"/>
  <c r="G20" i="7"/>
  <c r="H20" i="7" s="1"/>
  <c r="M20" i="7"/>
  <c r="G21" i="7"/>
  <c r="H21" i="7" s="1"/>
  <c r="M21" i="7"/>
  <c r="G22" i="7"/>
  <c r="H22" i="7" s="1"/>
  <c r="M22" i="7"/>
  <c r="G23" i="7"/>
  <c r="H23" i="7" s="1"/>
  <c r="M23" i="7"/>
  <c r="G24" i="7"/>
  <c r="H24" i="7" s="1"/>
  <c r="M24" i="7"/>
  <c r="G25" i="7"/>
  <c r="H25" i="7" s="1"/>
  <c r="M25" i="7"/>
  <c r="G26" i="7"/>
  <c r="H26" i="7" s="1"/>
  <c r="M26" i="7"/>
  <c r="G27" i="7"/>
  <c r="H27" i="7" s="1"/>
  <c r="M27" i="7"/>
  <c r="G28" i="7"/>
  <c r="H28" i="7" s="1"/>
  <c r="M28" i="7"/>
  <c r="G29" i="7"/>
  <c r="H29" i="7" s="1"/>
  <c r="M29" i="7"/>
  <c r="G30" i="7"/>
  <c r="H30" i="7" s="1"/>
  <c r="M30" i="7"/>
  <c r="G31" i="7"/>
  <c r="H31" i="7" s="1"/>
  <c r="M31" i="7"/>
  <c r="G32" i="7"/>
  <c r="H32" i="7" s="1"/>
  <c r="M32" i="7"/>
  <c r="G33" i="7"/>
  <c r="H33" i="7" s="1"/>
  <c r="M33" i="7"/>
  <c r="G34" i="7"/>
  <c r="H34" i="7" s="1"/>
  <c r="M34" i="7"/>
  <c r="G35" i="7"/>
  <c r="H35" i="7" s="1"/>
  <c r="M35" i="7"/>
  <c r="G36" i="7"/>
  <c r="H36" i="7" s="1"/>
  <c r="M36" i="7"/>
  <c r="G38" i="7"/>
  <c r="H38" i="7" s="1"/>
  <c r="G39" i="7"/>
  <c r="H39" i="7" s="1"/>
  <c r="M39" i="7"/>
  <c r="G40" i="7"/>
  <c r="H40" i="7" s="1"/>
  <c r="M40" i="7"/>
  <c r="G41" i="7"/>
  <c r="H41" i="7" s="1"/>
  <c r="M41" i="7"/>
  <c r="G42" i="7"/>
  <c r="H42" i="7" s="1"/>
  <c r="M42" i="7"/>
  <c r="G43" i="7"/>
  <c r="H43" i="7" s="1"/>
  <c r="M43" i="7"/>
  <c r="G44" i="7"/>
  <c r="H44" i="7" s="1"/>
  <c r="M44" i="7"/>
  <c r="G45" i="7"/>
  <c r="H45" i="7" s="1"/>
  <c r="M45" i="7"/>
  <c r="G46" i="7"/>
  <c r="H46" i="7" s="1"/>
  <c r="M46" i="7"/>
  <c r="G47" i="7"/>
  <c r="H47" i="7" s="1"/>
  <c r="M47" i="7"/>
  <c r="G48" i="7"/>
  <c r="H48" i="7" s="1"/>
  <c r="M48" i="7"/>
  <c r="G49" i="7"/>
  <c r="H49" i="7" s="1"/>
  <c r="M49" i="7"/>
  <c r="G50" i="7"/>
  <c r="H50" i="7" s="1"/>
  <c r="M50" i="7"/>
  <c r="G51" i="7"/>
  <c r="H51" i="7" s="1"/>
  <c r="M51" i="7"/>
  <c r="G52" i="7"/>
  <c r="H52" i="7" s="1"/>
  <c r="M52" i="7"/>
  <c r="G53" i="7"/>
  <c r="H53" i="7" s="1"/>
  <c r="M53" i="7"/>
  <c r="G54" i="7"/>
  <c r="H54" i="7" s="1"/>
  <c r="M54" i="7"/>
  <c r="G55" i="7"/>
  <c r="H55" i="7" s="1"/>
  <c r="M55" i="7"/>
  <c r="G56" i="7"/>
  <c r="H56" i="7" s="1"/>
  <c r="M56" i="7"/>
  <c r="G57" i="7"/>
  <c r="H57" i="7" s="1"/>
  <c r="M57" i="7"/>
  <c r="G58" i="7"/>
  <c r="H58" i="7" s="1"/>
  <c r="M58" i="7"/>
  <c r="G59" i="7"/>
  <c r="H59" i="7" s="1"/>
  <c r="M59" i="7"/>
  <c r="G60" i="7"/>
  <c r="H60" i="7" s="1"/>
  <c r="M60" i="7"/>
  <c r="G61" i="7"/>
  <c r="H61" i="7" s="1"/>
  <c r="M61" i="7"/>
  <c r="G64" i="7"/>
  <c r="H64" i="7" s="1"/>
  <c r="M64" i="7"/>
  <c r="G65" i="7"/>
  <c r="H65" i="7" s="1"/>
  <c r="M65" i="7"/>
  <c r="G66" i="7"/>
  <c r="H66" i="7" s="1"/>
  <c r="M66" i="7"/>
  <c r="M14" i="7"/>
  <c r="G14" i="7"/>
  <c r="H14" i="7" l="1"/>
  <c r="H122" i="7" s="1"/>
  <c r="G122" i="7"/>
  <c r="M122" i="7"/>
  <c r="G142" i="7"/>
  <c r="M142" i="7"/>
  <c r="H142" i="7"/>
</calcChain>
</file>

<file path=xl/sharedStrings.xml><?xml version="1.0" encoding="utf-8"?>
<sst xmlns="http://schemas.openxmlformats.org/spreadsheetml/2006/main" count="417" uniqueCount="292">
  <si>
    <t>RDEČA PESA</t>
  </si>
  <si>
    <t>BROKOLI</t>
  </si>
  <si>
    <t xml:space="preserve">FIŽOL beli, tetovec in podobno, v zrnju, pakiran po 1 kg </t>
  </si>
  <si>
    <t>LEČA v zrnju, različna vseh barv in sort</t>
  </si>
  <si>
    <t>BUKOV OSTRIGAR</t>
  </si>
  <si>
    <t>INGVER</t>
  </si>
  <si>
    <t>POMELO</t>
  </si>
  <si>
    <t>GRANATNO JABOLKO</t>
  </si>
  <si>
    <t>DROBNJAK</t>
  </si>
  <si>
    <t>BAZILIKA</t>
  </si>
  <si>
    <t>BUČKE MOŠKATNE</t>
  </si>
  <si>
    <t>PONUDNIK:</t>
  </si>
  <si>
    <t>NAROČNIK:</t>
  </si>
  <si>
    <t>PREDRAČUN</t>
  </si>
  <si>
    <t>Zap. št.</t>
  </si>
  <si>
    <t>okvirna količina</t>
  </si>
  <si>
    <t>enota mere</t>
  </si>
  <si>
    <t>cena na enoto v € brez DDV</t>
  </si>
  <si>
    <t>končna cena/enoto mere v €</t>
  </si>
  <si>
    <t>vrednost za okvirno količino v €</t>
  </si>
  <si>
    <t>trgovsko ime oz. naziv ponujenega živila</t>
  </si>
  <si>
    <t>preračunana cena na enoto mere (kom) ponujenega živila brez DDV v €</t>
  </si>
  <si>
    <t>7 (6×2)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</si>
  <si>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</si>
  <si>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</si>
  <si>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</si>
  <si>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</si>
  <si>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</si>
  <si>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</si>
  <si>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</si>
  <si>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</si>
  <si>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</si>
  <si>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</si>
  <si>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</si>
  <si>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</si>
  <si>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kg</t>
  </si>
  <si>
    <t>kom</t>
  </si>
  <si>
    <t>gramaža oz. volumen ponujenega živila =  max ± 25 % od določene enote mere (kom)</t>
  </si>
  <si>
    <t>Razlaga stolpcev predračuna</t>
  </si>
  <si>
    <t>stolpec št. 4: cena na enoto v € brez DDV</t>
  </si>
  <si>
    <t>stolpec št. 8: trgovsko ime oz. naziv ponujenega živila</t>
  </si>
  <si>
    <t xml:space="preserve">stolpec št. 9: gramaža oz. volumen ponujenega živila = max ± 25 % od določene enote mere (kom) </t>
  </si>
  <si>
    <t>stolpec št. 7: vrednost za okvirno količino v € z DDV</t>
  </si>
  <si>
    <t>stolpec št. 10: preračunana cena na enoto mere (kom) ponujenega živila brez DDV v €</t>
  </si>
  <si>
    <t>stolpec št. 12: končna cena za ponujeno živilo z DDV v €</t>
  </si>
  <si>
    <t>končna cena za ponujeno živilo z DDV v €</t>
  </si>
  <si>
    <t>ponudnik vpiše ceno na enoto v € brez DDV, upoštevati je potrebno enoto mere (kg, l ali kom), ki jo je predpisal ponudnik</t>
  </si>
  <si>
    <t>ponudnik vpiše trgovsko ime oz. naziv ponujenega živila, ki mora ustrezati zahtevani kakovosti (obvezno)</t>
  </si>
  <si>
    <r>
      <t xml:space="preserve">ponudnik vpiše gramažo ponujenega živila, ki je lahko </t>
    </r>
    <r>
      <rPr>
        <sz val="11"/>
        <color indexed="8"/>
        <rFont val="Calibri"/>
        <family val="2"/>
        <charset val="238"/>
      </rPr>
      <t>± 25 % od zahtevene enote mere (obvezno pri enoti mere kom)</t>
    </r>
  </si>
  <si>
    <t>ponudnik vpiše ceno brez DDV v € za ponujeno živilo (če je enota mere kg ali l, je ta enaka kot v stolpcu 4)</t>
  </si>
  <si>
    <t>Primer pravilno izpolnjenega predračuna</t>
  </si>
  <si>
    <t>ŽIVILO 1, pakirano po 200 g</t>
  </si>
  <si>
    <t>ŽIVILO 2, pakirano po 1 kg</t>
  </si>
  <si>
    <t>ŽIVILO 3, pakirano po 1 l</t>
  </si>
  <si>
    <t>ŽIVILO X</t>
  </si>
  <si>
    <t>L</t>
  </si>
  <si>
    <t>posipanček</t>
  </si>
  <si>
    <t>220 g</t>
  </si>
  <si>
    <t>hrusti</t>
  </si>
  <si>
    <t>tekočinko</t>
  </si>
  <si>
    <t>1 l</t>
  </si>
  <si>
    <t>1 kg</t>
  </si>
  <si>
    <t>SKUPAJ VREDNOST SKLOPA</t>
  </si>
  <si>
    <t>SPLOŠNE INFORMACIJE</t>
  </si>
  <si>
    <t>Vse cene, zneske in vrednosti v vseh stolpcih ponudnik vpiše na dve (2) decimalni mesti natančno.</t>
  </si>
  <si>
    <t>Okvirnih količin in enot mere ni dovoljeno spreminjati.</t>
  </si>
  <si>
    <t>Ponudnik mora ponuditi vsa živila iz ponudbenega predračuna za posamezen sklop.</t>
  </si>
  <si>
    <t>Naročnik bo pri odpiranju ponudb in ocenjevanju upošteval skupno vrednost sklopa iz stolpca št. 7.</t>
  </si>
  <si>
    <t>ŽIVILA</t>
  </si>
  <si>
    <t>SKLOP</t>
  </si>
  <si>
    <t>Ponujeno živilo mora biti 1. kakovostnega razreda.</t>
  </si>
  <si>
    <t>Količina posameznih naročenih živil se lahko med letom razlikuje od okvirnih količin v predračunu.</t>
  </si>
  <si>
    <t>ČAS ODZIVA NA NAROČILO, KRAJ DOSTAVE IN ČAS DOSTAVE BLAGA FCO</t>
  </si>
  <si>
    <t>Dobavitelj mora sukcesivno dostaviti naročeno blago v roku enega dne od naročila naročnika oz. v dogovorjenem času z naročnikom, in sicer:</t>
  </si>
  <si>
    <t>POSEBNE ZAHTEVE NAROČNIKA</t>
  </si>
  <si>
    <r>
      <t xml:space="preserve">Kakovost vseh ponujenih izdelkov mora ustrezati zahtevam, ki so opisana v: </t>
    </r>
    <r>
      <rPr>
        <b/>
        <sz val="11"/>
        <color indexed="8"/>
        <rFont val="Calibri"/>
        <family val="2"/>
        <charset val="238"/>
      </rPr>
      <t>Priročnik z merili kakovosti za živila v vzgojno - izobraževalnih ustanovah</t>
    </r>
    <r>
      <rPr>
        <sz val="11"/>
        <color indexed="8"/>
        <rFont val="Calibri"/>
        <family val="2"/>
        <charset val="238"/>
      </rPr>
      <t>, Ministrstvo za zdravje, 2008</t>
    </r>
  </si>
  <si>
    <t>Žig</t>
  </si>
  <si>
    <t>Podpis odgovorne osebe ponudnika: _________________________________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</si>
  <si>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</si>
  <si>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</si>
  <si>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</si>
  <si>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</si>
  <si>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</si>
  <si>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</si>
  <si>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</si>
  <si>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</si>
  <si>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</si>
  <si>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</si>
  <si>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</si>
  <si>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</si>
  <si>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</si>
  <si>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</si>
  <si>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</si>
  <si>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</si>
  <si>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</si>
  <si>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</si>
  <si>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</si>
  <si>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</si>
  <si>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</si>
  <si>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</si>
  <si>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</si>
  <si>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</si>
  <si>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</si>
  <si>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</si>
  <si>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</si>
  <si>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</si>
  <si>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</si>
  <si>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</si>
  <si>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</si>
  <si>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</si>
  <si>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</si>
  <si>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</si>
  <si>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</si>
  <si>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</si>
  <si>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</si>
  <si>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</si>
  <si>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</si>
  <si>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</si>
  <si>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</si>
  <si>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</si>
  <si>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</si>
  <si>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E</t>
  </si>
  <si>
    <t>SVEŽE SADJE IN ZELENJAVA</t>
  </si>
  <si>
    <t>BLITVA</t>
  </si>
  <si>
    <t>BRSTIČNI OHROVT</t>
  </si>
  <si>
    <t>BUČKE</t>
  </si>
  <si>
    <t>CVETAČA</t>
  </si>
  <si>
    <t>ČEBULA</t>
  </si>
  <si>
    <t>ČEBULA MLADA</t>
  </si>
  <si>
    <t>ČESEN</t>
  </si>
  <si>
    <t>JAJČEVCI</t>
  </si>
  <si>
    <t>KALČKI ALFA</t>
  </si>
  <si>
    <t>KITAJSKO ZELJE</t>
  </si>
  <si>
    <t>KOLERABA RUMENA</t>
  </si>
  <si>
    <t>KORENJE RDEČE</t>
  </si>
  <si>
    <t>KOROMAČ (SLADKI JANEŽ)</t>
  </si>
  <si>
    <t>KROMPIR</t>
  </si>
  <si>
    <t>KROMPIR MLADI</t>
  </si>
  <si>
    <t>KUMARE</t>
  </si>
  <si>
    <t>MOTOVILEC</t>
  </si>
  <si>
    <t>OHROVT</t>
  </si>
  <si>
    <t>PAPRIKA ZELENA</t>
  </si>
  <si>
    <t>PAPRIKA RUMENA, babura in druge sorte</t>
  </si>
  <si>
    <t>PARADIŽNIK</t>
  </si>
  <si>
    <t>PARADIŽNIK OKRASNI</t>
  </si>
  <si>
    <t>PETERŠILJ LIST</t>
  </si>
  <si>
    <t>PETERŠILJ KOREN</t>
  </si>
  <si>
    <t>POR</t>
  </si>
  <si>
    <t>RADIČ RDEČI</t>
  </si>
  <si>
    <t>RADIČ ZELENI</t>
  </si>
  <si>
    <t>RUKOLA</t>
  </si>
  <si>
    <t>ZELENA koren</t>
  </si>
  <si>
    <t>ZELJE sveže, glave</t>
  </si>
  <si>
    <t>ANANAS</t>
  </si>
  <si>
    <t>AVOKADO</t>
  </si>
  <si>
    <t>BANANE</t>
  </si>
  <si>
    <t>BOROVNICE ameriške</t>
  </si>
  <si>
    <t>BRESKVE, vseh sort</t>
  </si>
  <si>
    <t>ČEŠNJE, s peclji, vseh sort</t>
  </si>
  <si>
    <t>KLEMENTINE, vseh sort, brez pešk</t>
  </si>
  <si>
    <t>LIMONE, vseh sort</t>
  </si>
  <si>
    <t>LIMETE, vseh sort</t>
  </si>
  <si>
    <t>LUBENICE, vseh sort</t>
  </si>
  <si>
    <t>MALINE, vseh sort</t>
  </si>
  <si>
    <t>MANDARINE, vseh sort, brez pešk</t>
  </si>
  <si>
    <t>MARELICE, vseh sort</t>
  </si>
  <si>
    <t>MELONE ali DINJE, vseh sort</t>
  </si>
  <si>
    <t>NASHI, vseh sort</t>
  </si>
  <si>
    <t>NEKTARINE, vseh sort</t>
  </si>
  <si>
    <t>RINGLO, vseh sort</t>
  </si>
  <si>
    <t>SLIVE, vseh sort</t>
  </si>
  <si>
    <t>GRAH v zrnju, svež</t>
  </si>
  <si>
    <t>KISLO ZELJE, naravno fermentirano, s primerno kislino, pakirano v PVC posodah 1 do 5 kg</t>
  </si>
  <si>
    <t>KISLA REPA, naravno fermenitrana, primerne barve in kisline, pakirana v PVC posodah od 1 do 5 kg</t>
  </si>
  <si>
    <t>HRUŠKE, vseh sort, sadeži velikosti 100 do 120 g/kom</t>
  </si>
  <si>
    <t>JABOLKA, vseh sort, sadeži velikosti 100 do 120 g/kom</t>
  </si>
  <si>
    <t>POMARANČE, rumene ali rdeče, vseh sort, sadeži velikosti 80 do 120 g/kom</t>
  </si>
  <si>
    <t>KAKI vanilija, primerno zrel</t>
  </si>
  <si>
    <t xml:space="preserve">Vsa zelenjava in sadje morata biti 1. kakovostnega razreda ali ekstra razreda. Plodovi morajo biti primerno zreli za takojšnje uživanje in primerne velikosti. </t>
  </si>
  <si>
    <t>Vso sadje in zelenjavo je potrebno transportirati v primerni (standardizirani) čisti embalaži, da ne pride do okužb in poškodb.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</si>
  <si>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</si>
  <si>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</si>
  <si>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</si>
  <si>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</si>
  <si>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</si>
  <si>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</si>
  <si>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</si>
  <si>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</si>
  <si>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</si>
  <si>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</si>
  <si>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</si>
  <si>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68.</t>
  </si>
  <si>
    <t>69.</t>
  </si>
  <si>
    <t>70.</t>
  </si>
  <si>
    <t>71.</t>
  </si>
  <si>
    <t>72.</t>
  </si>
  <si>
    <t>73.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</si>
  <si>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</si>
  <si>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</si>
  <si>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</si>
  <si>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</si>
  <si>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</si>
  <si>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</si>
  <si>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</si>
  <si>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</si>
  <si>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</si>
  <si>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</si>
  <si>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</si>
  <si>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</si>
  <si>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88.</t>
  </si>
  <si>
    <t>89.</t>
  </si>
  <si>
    <t>90.</t>
  </si>
  <si>
    <t>91.</t>
  </si>
  <si>
    <t>92.</t>
  </si>
  <si>
    <t>JAGODE, vseh sort, pakirane od 250 g do 1000 g</t>
  </si>
  <si>
    <t>ROZINE, sultanine in podobne, različnih vrst, pakirano po 100 g do 1000 g</t>
  </si>
  <si>
    <t>OREHI, jedrca, cela, pakirano po 100 g do 1000 g</t>
  </si>
  <si>
    <t>LEŠNIKI, celi, pakirano po 100 g do 1000 g</t>
  </si>
  <si>
    <t>MANDELJNI, celi, pakirano po 100 g do 1000 g</t>
  </si>
  <si>
    <t>93.</t>
  </si>
  <si>
    <t>94.</t>
  </si>
  <si>
    <t>96.</t>
  </si>
  <si>
    <t>98.</t>
  </si>
  <si>
    <t>99.</t>
  </si>
  <si>
    <t>100.</t>
  </si>
  <si>
    <t>101.</t>
  </si>
  <si>
    <t>Naziv: OŠ Gustava Šiliha Laporje</t>
  </si>
  <si>
    <t>Naslov: Laporje 31, 2318 Laporje</t>
  </si>
  <si>
    <t>ID za DDV:  36415006</t>
  </si>
  <si>
    <t>na naslov Laporje 31, 2318 Laporje, od 7.00 do 14.30</t>
  </si>
  <si>
    <t>BELUŠI</t>
  </si>
  <si>
    <t>KALČKI SOJINI</t>
  </si>
  <si>
    <t>KIVI, vseh sort, primerno zrel</t>
  </si>
  <si>
    <t>PISTACIJE, pakirano od 200 g do 1000 g</t>
  </si>
  <si>
    <t>Meri se neto teža, brez embalaže.</t>
  </si>
  <si>
    <t xml:space="preserve">FIŽOL pisan, v zrnju, pakiran 1 kg </t>
  </si>
  <si>
    <t>KROMPIR, očiščen, vakumsko pakiran od 5-10 kg</t>
  </si>
  <si>
    <t>PETERŠILJ, LIST dekorativni</t>
  </si>
  <si>
    <t>ČEBULA, očiščena</t>
  </si>
  <si>
    <t>SOLATA, očiščena, pakirana</t>
  </si>
  <si>
    <t>ZELJE RDEČE, sveže, glave</t>
  </si>
  <si>
    <t>SOLATA, mlada, mix, očiščena, pakirana</t>
  </si>
  <si>
    <t>SMOKVE</t>
  </si>
  <si>
    <t>FIŽOL STROČJI, zeleni, svež</t>
  </si>
  <si>
    <t>FIŽOL STROČJI, rumeni, svež</t>
  </si>
  <si>
    <t>67.</t>
  </si>
  <si>
    <t>74.</t>
  </si>
  <si>
    <t>87.</t>
  </si>
  <si>
    <t>95.</t>
  </si>
  <si>
    <t>97.</t>
  </si>
  <si>
    <t>stolpec št. 5: DDV v %</t>
  </si>
  <si>
    <t>stolpec št. 6: končna cena na enoto mere v € povečana za DDV</t>
  </si>
  <si>
    <t>DDV v %</t>
  </si>
  <si>
    <t>6 (4*1,095)</t>
  </si>
  <si>
    <t>12 (10*1,095)</t>
  </si>
  <si>
    <t>stolpec št. 11: DDV v %</t>
  </si>
  <si>
    <t>Če je enota mere kg ali l, je ta enaka kot v stolpcu 6</t>
  </si>
  <si>
    <t>E.5 KISLO ZELJE IN REPA</t>
  </si>
  <si>
    <t>E.4 SUHO SADJE IN OREŠČKI</t>
  </si>
  <si>
    <t>E.3 STROČNICE</t>
  </si>
  <si>
    <t>E.2 SVEŽE SADJE</t>
  </si>
  <si>
    <t>E.1 SVEŽA ZELENJAVA</t>
  </si>
  <si>
    <t>Matična številka: 5087643000</t>
  </si>
  <si>
    <t>Transakcijski račun: SI56 013136030680386</t>
  </si>
  <si>
    <t>PAPRIKA RDEČA, špic paprika in druge sorte</t>
  </si>
  <si>
    <t>REDKEV, ČRNA</t>
  </si>
  <si>
    <t>REDKVICA, RDEČA, pakirana po 250 g ali po 1 kg</t>
  </si>
  <si>
    <t>SOLATA, endivija, različnih sort</t>
  </si>
  <si>
    <t>SOLATA, kristalka, ledenka, mehka in drugih sort</t>
  </si>
  <si>
    <t>ZELJE, sveže, rezano</t>
  </si>
  <si>
    <t>BRUSNICE, SUHE, pakirano po 250 g do 1000 g</t>
  </si>
  <si>
    <t>FIGE, SUHE, celi plodovi, pakirano po 250 g do 1000 g</t>
  </si>
  <si>
    <t>HRUŠKE, SUHE, narezane na rezine, z lupino, pakirano po 250 g do 1000 g</t>
  </si>
  <si>
    <t>JABOLKA, SUHA, krhlji, z lupino, pakirano po 250 g do 1000 g</t>
  </si>
  <si>
    <t>MARELICE, SUHE, izkoščičene, pakirano po 250 g do 1000 g</t>
  </si>
  <si>
    <t>SADJE, MEŠANO, SUHO, različnih vrst, pakirano po 250 g do 1000 g</t>
  </si>
  <si>
    <t>SLIVE, SUHE, izkoščičene, pakirano po 250 g do 1000 g</t>
  </si>
  <si>
    <t>GRENIVKE, rumene ali rdeče, vseh sort</t>
  </si>
  <si>
    <t>GROZDJE, črno ali rdeče, vseh sort</t>
  </si>
  <si>
    <t>GROZDJE BELO, vseh sort</t>
  </si>
  <si>
    <t xml:space="preserve">Naziv: </t>
  </si>
  <si>
    <t xml:space="preserve">Naslov: </t>
  </si>
  <si>
    <t xml:space="preserve">ID za DDV: </t>
  </si>
  <si>
    <t xml:space="preserve">matična številka: </t>
  </si>
  <si>
    <t xml:space="preserve">transakcijski račun: </t>
  </si>
  <si>
    <t>KROMPIR MLADI, vakumsko pakiran, 5-10 kg</t>
  </si>
  <si>
    <t>ZELJE, mlado, glave</t>
  </si>
  <si>
    <t>ZELJE, mlado, rezano</t>
  </si>
  <si>
    <t>102.</t>
  </si>
  <si>
    <t>103.</t>
  </si>
  <si>
    <t>104.</t>
  </si>
  <si>
    <t>Kraj, datum: 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</si>
</sst>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28" fillId="0" borderId="0"/>
    <xf numFmtId="0" fontId="2" fillId="0" borderId="0"/>
    <xf numFmtId="0" fontId="1" fillId="0" borderId="0"/>
    <xf numFmtId="0" fontId="22" fillId="0" borderId="0"/>
    <xf numFmtId="0" fontId="22" fillId="0" borderId="0"/>
    <xf numFmtId="0" fontId="17" fillId="21" borderId="0" applyNumberFormat="0" applyBorder="0" applyAlignment="0" applyProtection="0"/>
    <xf numFmtId="0" fontId="2" fillId="22" borderId="8" applyNumberFormat="0" applyFont="0" applyAlignment="0" applyProtection="0"/>
    <xf numFmtId="0" fontId="18" fillId="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1">
    <xf numFmtId="0" fontId="0" fillId="0" borderId="0" xfId="0"/>
    <xf numFmtId="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</xf>
    <xf numFmtId="0" fontId="23" fillId="23" borderId="20" xfId="0" applyFont="1" applyFill="1" applyBorder="1" applyAlignment="1" applyProtection="1">
      <alignment horizontal="center" vertical="center" wrapText="1"/>
    </xf>
    <xf numFmtId="0" fontId="23" fillId="23" borderId="19" xfId="0" applyFont="1" applyFill="1" applyBorder="1" applyAlignment="1" applyProtection="1">
      <alignment horizontal="center" vertical="center" wrapText="1"/>
    </xf>
    <xf numFmtId="0" fontId="23" fillId="24" borderId="19" xfId="0" applyFont="1" applyFill="1" applyBorder="1" applyAlignment="1" applyProtection="1">
      <alignment horizontal="center" vertical="center" wrapText="1"/>
    </xf>
    <xf numFmtId="0" fontId="23" fillId="25" borderId="19" xfId="0" applyFont="1" applyFill="1" applyBorder="1" applyAlignment="1" applyProtection="1">
      <alignment horizontal="center" vertical="center" wrapText="1"/>
    </xf>
    <xf numFmtId="0" fontId="23" fillId="26" borderId="19" xfId="0" applyFont="1" applyFill="1" applyBorder="1" applyAlignment="1" applyProtection="1">
      <alignment horizontal="center" vertical="center" wrapText="1"/>
    </xf>
    <xf numFmtId="0" fontId="29" fillId="23" borderId="11" xfId="0" applyFont="1" applyFill="1" applyBorder="1" applyAlignment="1" applyProtection="1">
      <alignment horizontal="center" wrapText="1"/>
    </xf>
    <xf numFmtId="0" fontId="29" fillId="23" borderId="10" xfId="0" applyFont="1" applyFill="1" applyBorder="1" applyAlignment="1" applyProtection="1">
      <alignment horizontal="center" wrapText="1"/>
    </xf>
    <xf numFmtId="0" fontId="29" fillId="24" borderId="10" xfId="0" applyFont="1" applyFill="1" applyBorder="1" applyAlignment="1" applyProtection="1">
      <alignment horizontal="center" wrapText="1"/>
    </xf>
    <xf numFmtId="0" fontId="29" fillId="25" borderId="10" xfId="0" applyFont="1" applyFill="1" applyBorder="1" applyAlignment="1" applyProtection="1">
      <alignment horizontal="center" wrapText="1"/>
    </xf>
    <xf numFmtId="0" fontId="29" fillId="26" borderId="10" xfId="0" applyFont="1" applyFill="1" applyBorder="1" applyAlignment="1" applyProtection="1">
      <alignment horizontal="center" wrapText="1"/>
    </xf>
    <xf numFmtId="0" fontId="29" fillId="0" borderId="0" xfId="0" applyFont="1" applyAlignment="1" applyProtection="1">
      <alignment horizontal="center" wrapText="1"/>
    </xf>
    <xf numFmtId="164" fontId="0" fillId="0" borderId="10" xfId="0" applyNumberFormat="1" applyBorder="1" applyAlignment="1" applyProtection="1">
      <alignment horizontal="center" vertical="center" wrapText="1"/>
    </xf>
    <xf numFmtId="4" fontId="0" fillId="25" borderId="10" xfId="0" applyNumberFormat="1" applyFill="1" applyBorder="1" applyAlignment="1" applyProtection="1">
      <alignment horizontal="center" vertical="center" wrapText="1"/>
    </xf>
    <xf numFmtId="0" fontId="20" fillId="27" borderId="1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wrapText="1"/>
    </xf>
    <xf numFmtId="0" fontId="0" fillId="0" borderId="11" xfId="0" applyBorder="1" applyAlignment="1" applyProtection="1">
      <alignment vertical="center" wrapText="1"/>
    </xf>
    <xf numFmtId="0" fontId="23" fillId="0" borderId="10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 vertical="center" wrapText="1"/>
    </xf>
    <xf numFmtId="2" fontId="0" fillId="25" borderId="10" xfId="0" applyNumberFormat="1" applyFill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vertical="center" wrapText="1"/>
    </xf>
    <xf numFmtId="0" fontId="0" fillId="0" borderId="0" xfId="0" applyProtection="1"/>
    <xf numFmtId="0" fontId="2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5" fillId="0" borderId="0" xfId="0" applyFont="1" applyProtection="1"/>
    <xf numFmtId="0" fontId="0" fillId="28" borderId="10" xfId="0" applyFill="1" applyBorder="1" applyAlignment="1" applyProtection="1">
      <alignment horizontal="center" vertical="center"/>
    </xf>
    <xf numFmtId="0" fontId="1" fillId="28" borderId="10" xfId="0" applyFont="1" applyFill="1" applyBorder="1" applyAlignment="1" applyProtection="1">
      <alignment horizontal="center" vertical="center" wrapText="1"/>
    </xf>
    <xf numFmtId="0" fontId="27" fillId="28" borderId="10" xfId="0" applyFont="1" applyFill="1" applyBorder="1" applyAlignment="1" applyProtection="1">
      <alignment horizontal="center" vertical="center"/>
    </xf>
    <xf numFmtId="0" fontId="23" fillId="28" borderId="10" xfId="0" applyFont="1" applyFill="1" applyBorder="1" applyAlignment="1" applyProtection="1">
      <alignment horizontal="center" vertical="center" wrapText="1"/>
    </xf>
    <xf numFmtId="0" fontId="27" fillId="0" borderId="0" xfId="0" applyFont="1" applyProtection="1"/>
    <xf numFmtId="0" fontId="20" fillId="27" borderId="12" xfId="0" applyFont="1" applyFill="1" applyBorder="1" applyAlignment="1" applyProtection="1">
      <alignment wrapText="1"/>
    </xf>
    <xf numFmtId="0" fontId="30" fillId="27" borderId="12" xfId="0" applyFont="1" applyFill="1" applyBorder="1" applyAlignment="1" applyProtection="1">
      <alignment horizontal="left" vertical="center" wrapText="1"/>
    </xf>
    <xf numFmtId="2" fontId="20" fillId="27" borderId="12" xfId="0" applyNumberFormat="1" applyFont="1" applyFill="1" applyBorder="1" applyAlignment="1" applyProtection="1">
      <alignment horizontal="center" vertical="center" wrapText="1"/>
    </xf>
    <xf numFmtId="2" fontId="20" fillId="27" borderId="13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wrapText="1"/>
    </xf>
    <xf numFmtId="0" fontId="0" fillId="0" borderId="0" xfId="0" applyFill="1" applyProtection="1"/>
    <xf numFmtId="0" fontId="0" fillId="0" borderId="0" xfId="0" applyProtection="1">
      <protection locked="0"/>
    </xf>
    <xf numFmtId="0" fontId="0" fillId="28" borderId="11" xfId="0" applyFill="1" applyBorder="1" applyAlignment="1" applyProtection="1">
      <alignment horizontal="center" vertical="center"/>
    </xf>
    <xf numFmtId="0" fontId="20" fillId="27" borderId="12" xfId="0" applyFont="1" applyFill="1" applyBorder="1" applyAlignment="1" applyProtection="1">
      <alignment horizontal="center"/>
    </xf>
    <xf numFmtId="0" fontId="30" fillId="27" borderId="12" xfId="0" applyFont="1" applyFill="1" applyBorder="1" applyAlignment="1" applyProtection="1">
      <alignment horizontal="center" vertical="center" wrapText="1"/>
    </xf>
    <xf numFmtId="4" fontId="20" fillId="27" borderId="12" xfId="0" applyNumberFormat="1" applyFont="1" applyFill="1" applyBorder="1" applyAlignment="1" applyProtection="1">
      <alignment horizontal="center"/>
    </xf>
    <xf numFmtId="0" fontId="20" fillId="0" borderId="0" xfId="0" applyFont="1" applyProtection="1"/>
    <xf numFmtId="0" fontId="23" fillId="28" borderId="15" xfId="0" applyFont="1" applyFill="1" applyBorder="1" applyAlignment="1" applyProtection="1">
      <alignment horizontal="center" vertical="center" wrapText="1"/>
    </xf>
    <xf numFmtId="0" fontId="0" fillId="28" borderId="15" xfId="0" applyFill="1" applyBorder="1" applyAlignment="1" applyProtection="1">
      <alignment horizontal="center" vertical="center"/>
    </xf>
    <xf numFmtId="0" fontId="31" fillId="28" borderId="10" xfId="0" applyFont="1" applyFill="1" applyBorder="1" applyAlignment="1" applyProtection="1">
      <alignment horizontal="center" vertical="center" wrapText="1"/>
    </xf>
    <xf numFmtId="0" fontId="32" fillId="28" borderId="10" xfId="0" applyFont="1" applyFill="1" applyBorder="1" applyAlignment="1" applyProtection="1">
      <alignment horizontal="center" vertical="center"/>
    </xf>
    <xf numFmtId="4" fontId="32" fillId="0" borderId="10" xfId="0" applyNumberFormat="1" applyFont="1" applyBorder="1" applyAlignment="1" applyProtection="1">
      <alignment horizontal="center" vertical="center" wrapText="1"/>
      <protection locked="0"/>
    </xf>
    <xf numFmtId="164" fontId="32" fillId="0" borderId="10" xfId="0" applyNumberFormat="1" applyFont="1" applyBorder="1" applyAlignment="1" applyProtection="1">
      <alignment horizontal="center" vertical="center" wrapText="1"/>
    </xf>
    <xf numFmtId="4" fontId="32" fillId="25" borderId="10" xfId="0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4" fillId="0" borderId="0" xfId="38" applyFont="1" applyAlignment="1" applyProtection="1">
      <alignment horizontal="left" vertical="center" wrapText="1"/>
      <protection locked="0"/>
    </xf>
    <xf numFmtId="0" fontId="4" fillId="0" borderId="0" xfId="38" applyFont="1" applyAlignment="1" applyProtection="1">
      <alignment horizontal="left" vertical="center" wrapText="1"/>
    </xf>
    <xf numFmtId="0" fontId="26" fillId="0" borderId="0" xfId="0" applyFont="1" applyAlignment="1" applyProtection="1">
      <alignment horizontal="center" wrapText="1"/>
    </xf>
    <xf numFmtId="0" fontId="0" fillId="0" borderId="10" xfId="0" applyBorder="1" applyAlignment="1" applyProtection="1">
      <alignment horizontal="left" vertical="center" wrapText="1"/>
    </xf>
    <xf numFmtId="0" fontId="3" fillId="0" borderId="16" xfId="38" applyFont="1" applyBorder="1" applyAlignment="1" applyProtection="1">
      <alignment horizontal="left" wrapText="1"/>
      <protection locked="0"/>
    </xf>
    <xf numFmtId="0" fontId="3" fillId="0" borderId="16" xfId="38" applyFont="1" applyBorder="1" applyAlignment="1" applyProtection="1">
      <alignment horizontal="left" wrapText="1"/>
    </xf>
    <xf numFmtId="0" fontId="3" fillId="0" borderId="15" xfId="38" applyFont="1" applyBorder="1" applyAlignment="1" applyProtection="1">
      <alignment horizontal="left" wrapText="1"/>
      <protection locked="0"/>
    </xf>
    <xf numFmtId="0" fontId="3" fillId="0" borderId="15" xfId="38" applyFont="1" applyBorder="1" applyAlignment="1" applyProtection="1">
      <alignment horizontal="left" wrapText="1"/>
    </xf>
    <xf numFmtId="0" fontId="0" fillId="0" borderId="10" xfId="0" applyBorder="1" applyAlignment="1" applyProtection="1">
      <alignment horizontal="left" wrapText="1"/>
    </xf>
    <xf numFmtId="0" fontId="0" fillId="0" borderId="10" xfId="0" applyFill="1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0" fillId="0" borderId="17" xfId="0" applyBorder="1" applyAlignment="1" applyProtection="1">
      <alignment horizontal="left" vertical="top"/>
    </xf>
    <xf numFmtId="0" fontId="0" fillId="0" borderId="15" xfId="0" applyBorder="1" applyAlignment="1" applyProtection="1">
      <alignment horizontal="left" vertical="top"/>
    </xf>
    <xf numFmtId="0" fontId="0" fillId="0" borderId="18" xfId="0" applyBorder="1" applyAlignment="1" applyProtection="1">
      <alignment horizontal="left" vertical="top"/>
    </xf>
    <xf numFmtId="0" fontId="20" fillId="27" borderId="14" xfId="0" applyFont="1" applyFill="1" applyBorder="1" applyAlignment="1" applyProtection="1">
      <alignment horizontal="center"/>
    </xf>
    <xf numFmtId="0" fontId="26" fillId="27" borderId="15" xfId="0" applyFont="1" applyFill="1" applyBorder="1" applyAlignment="1" applyProtection="1">
      <alignment horizontal="center"/>
    </xf>
    <xf numFmtId="0" fontId="20" fillId="27" borderId="14" xfId="0" applyFont="1" applyFill="1" applyBorder="1" applyAlignment="1" applyProtection="1">
      <alignment horizontal="center" vertical="center"/>
    </xf>
    <xf numFmtId="0" fontId="26" fillId="27" borderId="15" xfId="0" applyFont="1" applyFill="1" applyBorder="1" applyAlignment="1" applyProtection="1">
      <alignment horizontal="center" vertical="center"/>
    </xf>
    <xf numFmtId="0" fontId="26" fillId="0" borderId="16" xfId="0" applyFont="1" applyBorder="1" applyAlignment="1" applyProtection="1">
      <alignment horizontal="left"/>
    </xf>
    <xf numFmtId="0" fontId="0" fillId="0" borderId="10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26" fillId="0" borderId="0" xfId="0" applyFont="1" applyBorder="1" applyAlignment="1" applyProtection="1">
      <alignment horizontal="left" wrapText="1"/>
    </xf>
    <xf numFmtId="0" fontId="26" fillId="27" borderId="14" xfId="0" applyFont="1" applyFill="1" applyBorder="1" applyAlignment="1" applyProtection="1">
      <alignment horizontal="center" wrapText="1"/>
    </xf>
    <xf numFmtId="0" fontId="26" fillId="27" borderId="15" xfId="0" applyFont="1" applyFill="1" applyBorder="1" applyAlignment="1" applyProtection="1">
      <alignment horizontal="center" wrapText="1"/>
    </xf>
    <xf numFmtId="0" fontId="26" fillId="0" borderId="0" xfId="0" applyFont="1" applyAlignment="1" applyProtection="1">
      <alignment horizontal="left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avadno" xfId="0" builtinId="0"/>
    <cellStyle name="Navadno 2" xfId="36"/>
    <cellStyle name="Navadno 3" xfId="37"/>
    <cellStyle name="Navadno 4" xfId="38"/>
    <cellStyle name="Navadno 5" xfId="39"/>
    <cellStyle name="Navadno 6" xfId="40"/>
    <cellStyle name="Neutral" xfId="41"/>
    <cellStyle name="Note" xfId="42"/>
    <cellStyle name="Output" xfId="43"/>
    <cellStyle name="Title" xfId="44"/>
    <cellStyle name="Total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62"/>
  <sheetViews>
    <sheetView tabSelected="1" view="pageBreakPreview" zoomScaleSheetLayoutView="100" zoomScalePageLayoutView="85" workbookViewId="0">
      <selection activeCell="B163" sqref="B163"/>
    </sheetView>
  </sheetViews>
  <sheetFormatPr defaultRowHeight="15" x14ac:dyDescent="0.25"/>
  <cols>
    <col min="1" max="1" width="7.140625" style="23" customWidth="1"/>
    <col min="2" max="2" width="30.7109375" style="23" customWidth="1"/>
    <col min="3" max="3" width="10.28515625" style="23" customWidth="1"/>
    <col min="4" max="4" width="9.140625" style="23"/>
    <col min="5" max="6" width="10.28515625" style="23" customWidth="1"/>
    <col min="7" max="7" width="13.7109375" style="23" customWidth="1"/>
    <col min="8" max="8" width="14.28515625" style="23" customWidth="1"/>
    <col min="9" max="9" width="19.7109375" style="23" customWidth="1"/>
    <col min="10" max="10" width="22" style="23" customWidth="1"/>
    <col min="11" max="11" width="21.5703125" style="23" customWidth="1"/>
    <col min="12" max="12" width="9.140625" style="23"/>
    <col min="13" max="13" width="11.85546875" style="23" customWidth="1"/>
    <col min="14" max="16384" width="9.140625" style="23"/>
  </cols>
  <sheetData>
    <row r="1" spans="1:13" s="2" customFormat="1" ht="26.25" customHeight="1" x14ac:dyDescent="0.25">
      <c r="A1" s="54" t="s">
        <v>11</v>
      </c>
      <c r="B1" s="54"/>
      <c r="C1" s="54"/>
      <c r="D1" s="54"/>
      <c r="H1" s="55" t="s">
        <v>12</v>
      </c>
      <c r="I1" s="55"/>
      <c r="J1" s="55"/>
      <c r="K1" s="55"/>
    </row>
    <row r="2" spans="1:13" s="2" customFormat="1" x14ac:dyDescent="0.25">
      <c r="A2" s="58" t="s">
        <v>280</v>
      </c>
      <c r="B2" s="58"/>
      <c r="C2" s="58"/>
      <c r="D2" s="58"/>
      <c r="H2" s="59" t="s">
        <v>226</v>
      </c>
      <c r="I2" s="59"/>
      <c r="J2" s="59"/>
      <c r="K2" s="59"/>
    </row>
    <row r="3" spans="1:13" s="2" customFormat="1" x14ac:dyDescent="0.25">
      <c r="A3" s="60" t="s">
        <v>281</v>
      </c>
      <c r="B3" s="60"/>
      <c r="C3" s="60"/>
      <c r="D3" s="60"/>
      <c r="H3" s="61" t="s">
        <v>227</v>
      </c>
      <c r="I3" s="61"/>
      <c r="J3" s="61"/>
      <c r="K3" s="61"/>
    </row>
    <row r="4" spans="1:13" s="2" customFormat="1" ht="15" customHeight="1" x14ac:dyDescent="0.25">
      <c r="A4" s="60" t="s">
        <v>282</v>
      </c>
      <c r="B4" s="60"/>
      <c r="C4" s="60"/>
      <c r="D4" s="60"/>
      <c r="H4" s="61" t="s">
        <v>228</v>
      </c>
      <c r="I4" s="61"/>
      <c r="J4" s="61"/>
      <c r="K4" s="61"/>
    </row>
    <row r="5" spans="1:13" s="2" customFormat="1" ht="15" customHeight="1" x14ac:dyDescent="0.25">
      <c r="A5" s="60" t="s">
        <v>283</v>
      </c>
      <c r="B5" s="60"/>
      <c r="C5" s="60"/>
      <c r="D5" s="60"/>
      <c r="H5" s="61" t="s">
        <v>262</v>
      </c>
      <c r="I5" s="61"/>
      <c r="J5" s="61"/>
      <c r="K5" s="61"/>
    </row>
    <row r="6" spans="1:13" s="2" customFormat="1" ht="15" customHeight="1" x14ac:dyDescent="0.25">
      <c r="A6" s="60" t="s">
        <v>284</v>
      </c>
      <c r="B6" s="60"/>
      <c r="C6" s="60"/>
      <c r="D6" s="60"/>
      <c r="H6" s="61" t="s">
        <v>263</v>
      </c>
      <c r="I6" s="61"/>
      <c r="J6" s="61"/>
      <c r="K6" s="61"/>
    </row>
    <row r="8" spans="1:13" ht="18.75" x14ac:dyDescent="0.3">
      <c r="G8" s="24" t="s">
        <v>13</v>
      </c>
    </row>
    <row r="9" spans="1:13" ht="18.75" x14ac:dyDescent="0.3">
      <c r="E9" s="25" t="s">
        <v>69</v>
      </c>
      <c r="F9" s="24" t="s">
        <v>121</v>
      </c>
      <c r="G9" s="26" t="s">
        <v>122</v>
      </c>
    </row>
    <row r="10" spans="1:13" ht="15.75" thickBot="1" x14ac:dyDescent="0.3"/>
    <row r="11" spans="1:13" s="2" customFormat="1" ht="51" x14ac:dyDescent="0.25">
      <c r="A11" s="3" t="s">
        <v>14</v>
      </c>
      <c r="B11" s="4" t="s">
        <v>68</v>
      </c>
      <c r="C11" s="4" t="s">
        <v>15</v>
      </c>
      <c r="D11" s="4" t="s">
        <v>16</v>
      </c>
      <c r="E11" s="5" t="s">
        <v>17</v>
      </c>
      <c r="F11" s="5" t="s">
        <v>252</v>
      </c>
      <c r="G11" s="6" t="s">
        <v>18</v>
      </c>
      <c r="H11" s="6" t="s">
        <v>19</v>
      </c>
      <c r="I11" s="7" t="s">
        <v>20</v>
      </c>
      <c r="J11" s="7" t="s">
        <v>37</v>
      </c>
      <c r="K11" s="7" t="s">
        <v>21</v>
      </c>
      <c r="L11" s="7" t="s">
        <v>252</v>
      </c>
      <c r="M11" s="6" t="s">
        <v>45</v>
      </c>
    </row>
    <row r="12" spans="1:13" s="13" customFormat="1" ht="18" customHeight="1" x14ac:dyDescent="0.2">
      <c r="A12" s="8">
        <v>0</v>
      </c>
      <c r="B12" s="9">
        <v>1</v>
      </c>
      <c r="C12" s="9">
        <v>2</v>
      </c>
      <c r="D12" s="9">
        <v>3</v>
      </c>
      <c r="E12" s="10">
        <v>4</v>
      </c>
      <c r="F12" s="10">
        <v>5</v>
      </c>
      <c r="G12" s="11" t="s">
        <v>253</v>
      </c>
      <c r="H12" s="11" t="s">
        <v>22</v>
      </c>
      <c r="I12" s="12">
        <v>8</v>
      </c>
      <c r="J12" s="12">
        <v>9</v>
      </c>
      <c r="K12" s="12">
        <v>10</v>
      </c>
      <c r="L12" s="12">
        <v>11</v>
      </c>
      <c r="M12" s="11" t="s">
        <v>254</v>
      </c>
    </row>
    <row r="13" spans="1:13" x14ac:dyDescent="0.25">
      <c r="A13" s="68" t="s">
        <v>261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3" x14ac:dyDescent="0.25">
      <c r="A14" s="39" t="s">
        <v>23</v>
      </c>
      <c r="B14" s="28" t="s">
        <v>9</v>
      </c>
      <c r="C14" s="27">
        <v>1</v>
      </c>
      <c r="D14" s="27" t="s">
        <v>35</v>
      </c>
      <c r="E14" s="1"/>
      <c r="F14" s="14">
        <v>9.5</v>
      </c>
      <c r="G14" s="15">
        <f>E14*1.095</f>
        <v>0</v>
      </c>
      <c r="H14" s="15">
        <f>G14*C14</f>
        <v>0</v>
      </c>
      <c r="I14" s="1"/>
      <c r="J14" s="1"/>
      <c r="K14" s="1"/>
      <c r="L14" s="14">
        <v>9.5</v>
      </c>
      <c r="M14" s="15">
        <f>K14*1.095</f>
        <v>0</v>
      </c>
    </row>
    <row r="15" spans="1:13" x14ac:dyDescent="0.25">
      <c r="A15" s="39" t="s">
        <v>24</v>
      </c>
      <c r="B15" s="28" t="s">
        <v>230</v>
      </c>
      <c r="C15" s="27">
        <v>0</v>
      </c>
      <c r="D15" s="27" t="s">
        <v>35</v>
      </c>
      <c r="E15" s="1"/>
      <c r="F15" s="14">
        <v>9.5</v>
      </c>
      <c r="G15" s="15">
        <f t="shared" ref="G15:G66" si="0">E15*1.095</f>
        <v>0</v>
      </c>
      <c r="H15" s="15">
        <f t="shared" ref="H15:H66" si="1">G15*C15</f>
        <v>0</v>
      </c>
      <c r="I15" s="1"/>
      <c r="J15" s="1"/>
      <c r="K15" s="1"/>
      <c r="L15" s="14">
        <v>9.5</v>
      </c>
      <c r="M15" s="15">
        <f t="shared" ref="M15:M66" si="2">K15*1.095</f>
        <v>0</v>
      </c>
    </row>
    <row r="16" spans="1:13" x14ac:dyDescent="0.25">
      <c r="A16" s="39" t="s">
        <v>25</v>
      </c>
      <c r="B16" s="30" t="s">
        <v>123</v>
      </c>
      <c r="C16" s="27">
        <v>10</v>
      </c>
      <c r="D16" s="27" t="s">
        <v>35</v>
      </c>
      <c r="E16" s="1"/>
      <c r="F16" s="14">
        <v>9.5</v>
      </c>
      <c r="G16" s="15">
        <f t="shared" si="0"/>
        <v>0</v>
      </c>
      <c r="H16" s="15">
        <f t="shared" si="1"/>
        <v>0</v>
      </c>
      <c r="I16" s="1"/>
      <c r="J16" s="1"/>
      <c r="K16" s="1"/>
      <c r="L16" s="14">
        <v>9.5</v>
      </c>
      <c r="M16" s="15">
        <f t="shared" si="2"/>
        <v>0</v>
      </c>
    </row>
    <row r="17" spans="1:13" x14ac:dyDescent="0.25">
      <c r="A17" s="39" t="s">
        <v>26</v>
      </c>
      <c r="B17" s="28" t="s">
        <v>1</v>
      </c>
      <c r="C17" s="27">
        <v>10</v>
      </c>
      <c r="D17" s="27" t="s">
        <v>35</v>
      </c>
      <c r="E17" s="1"/>
      <c r="F17" s="14">
        <v>9.5</v>
      </c>
      <c r="G17" s="15">
        <f t="shared" si="0"/>
        <v>0</v>
      </c>
      <c r="H17" s="15">
        <f t="shared" si="1"/>
        <v>0</v>
      </c>
      <c r="I17" s="1"/>
      <c r="J17" s="1"/>
      <c r="K17" s="1"/>
      <c r="L17" s="14">
        <v>9.5</v>
      </c>
      <c r="M17" s="15">
        <f t="shared" si="2"/>
        <v>0</v>
      </c>
    </row>
    <row r="18" spans="1:13" x14ac:dyDescent="0.25">
      <c r="A18" s="39" t="s">
        <v>27</v>
      </c>
      <c r="B18" s="30" t="s">
        <v>124</v>
      </c>
      <c r="C18" s="27">
        <v>6</v>
      </c>
      <c r="D18" s="27" t="s">
        <v>35</v>
      </c>
      <c r="E18" s="1"/>
      <c r="F18" s="14">
        <v>9.5</v>
      </c>
      <c r="G18" s="15">
        <f t="shared" si="0"/>
        <v>0</v>
      </c>
      <c r="H18" s="15">
        <f t="shared" si="1"/>
        <v>0</v>
      </c>
      <c r="I18" s="1"/>
      <c r="J18" s="1"/>
      <c r="K18" s="1"/>
      <c r="L18" s="14">
        <v>9.5</v>
      </c>
      <c r="M18" s="15">
        <f t="shared" si="2"/>
        <v>0</v>
      </c>
    </row>
    <row r="19" spans="1:13" x14ac:dyDescent="0.25">
      <c r="A19" s="39" t="s">
        <v>28</v>
      </c>
      <c r="B19" s="30" t="s">
        <v>125</v>
      </c>
      <c r="C19" s="27">
        <v>10</v>
      </c>
      <c r="D19" s="27" t="s">
        <v>35</v>
      </c>
      <c r="E19" s="1"/>
      <c r="F19" s="14">
        <v>9.5</v>
      </c>
      <c r="G19" s="15">
        <f t="shared" si="0"/>
        <v>0</v>
      </c>
      <c r="H19" s="15">
        <f t="shared" si="1"/>
        <v>0</v>
      </c>
      <c r="I19" s="1"/>
      <c r="J19" s="1"/>
      <c r="K19" s="1"/>
      <c r="L19" s="14">
        <v>9.5</v>
      </c>
      <c r="M19" s="15">
        <f t="shared" si="2"/>
        <v>0</v>
      </c>
    </row>
    <row r="20" spans="1:13" x14ac:dyDescent="0.25">
      <c r="A20" s="39" t="s">
        <v>29</v>
      </c>
      <c r="B20" s="30" t="s">
        <v>10</v>
      </c>
      <c r="C20" s="27">
        <v>2</v>
      </c>
      <c r="D20" s="27" t="s">
        <v>35</v>
      </c>
      <c r="E20" s="1"/>
      <c r="F20" s="14">
        <v>9.5</v>
      </c>
      <c r="G20" s="15">
        <f t="shared" si="0"/>
        <v>0</v>
      </c>
      <c r="H20" s="15">
        <f t="shared" si="1"/>
        <v>0</v>
      </c>
      <c r="I20" s="1"/>
      <c r="J20" s="1"/>
      <c r="K20" s="1"/>
      <c r="L20" s="14">
        <v>9.5</v>
      </c>
      <c r="M20" s="15">
        <f t="shared" si="2"/>
        <v>0</v>
      </c>
    </row>
    <row r="21" spans="1:13" x14ac:dyDescent="0.25">
      <c r="A21" s="39" t="s">
        <v>30</v>
      </c>
      <c r="B21" s="28" t="s">
        <v>4</v>
      </c>
      <c r="C21" s="27">
        <v>2</v>
      </c>
      <c r="D21" s="27" t="s">
        <v>35</v>
      </c>
      <c r="E21" s="1"/>
      <c r="F21" s="14">
        <v>9.5</v>
      </c>
      <c r="G21" s="15">
        <f t="shared" si="0"/>
        <v>0</v>
      </c>
      <c r="H21" s="15">
        <f t="shared" si="1"/>
        <v>0</v>
      </c>
      <c r="I21" s="1"/>
      <c r="J21" s="1"/>
      <c r="K21" s="1"/>
      <c r="L21" s="14">
        <v>9.5</v>
      </c>
      <c r="M21" s="15">
        <f t="shared" si="2"/>
        <v>0</v>
      </c>
    </row>
    <row r="22" spans="1:13" x14ac:dyDescent="0.25">
      <c r="A22" s="39" t="s">
        <v>31</v>
      </c>
      <c r="B22" s="30" t="s">
        <v>126</v>
      </c>
      <c r="C22" s="27">
        <v>10</v>
      </c>
      <c r="D22" s="27" t="s">
        <v>35</v>
      </c>
      <c r="E22" s="1"/>
      <c r="F22" s="14">
        <v>9.5</v>
      </c>
      <c r="G22" s="15">
        <f t="shared" si="0"/>
        <v>0</v>
      </c>
      <c r="H22" s="15">
        <f t="shared" si="1"/>
        <v>0</v>
      </c>
      <c r="I22" s="1"/>
      <c r="J22" s="1"/>
      <c r="K22" s="1"/>
      <c r="L22" s="14">
        <v>9.5</v>
      </c>
      <c r="M22" s="15">
        <f t="shared" si="2"/>
        <v>0</v>
      </c>
    </row>
    <row r="23" spans="1:13" x14ac:dyDescent="0.25">
      <c r="A23" s="39" t="s">
        <v>32</v>
      </c>
      <c r="B23" s="28" t="s">
        <v>127</v>
      </c>
      <c r="C23" s="27">
        <v>15</v>
      </c>
      <c r="D23" s="27" t="s">
        <v>35</v>
      </c>
      <c r="E23" s="1"/>
      <c r="F23" s="14">
        <v>9.5</v>
      </c>
      <c r="G23" s="15">
        <f t="shared" si="0"/>
        <v>0</v>
      </c>
      <c r="H23" s="15">
        <f t="shared" si="1"/>
        <v>0</v>
      </c>
      <c r="I23" s="1"/>
      <c r="J23" s="1"/>
      <c r="K23" s="1"/>
      <c r="L23" s="14">
        <v>9.5</v>
      </c>
      <c r="M23" s="15">
        <f t="shared" si="2"/>
        <v>0</v>
      </c>
    </row>
    <row r="24" spans="1:13" x14ac:dyDescent="0.25">
      <c r="A24" s="39" t="s">
        <v>33</v>
      </c>
      <c r="B24" s="28" t="s">
        <v>128</v>
      </c>
      <c r="C24" s="27">
        <v>2</v>
      </c>
      <c r="D24" s="27" t="s">
        <v>35</v>
      </c>
      <c r="E24" s="1"/>
      <c r="F24" s="14">
        <v>9.5</v>
      </c>
      <c r="G24" s="15">
        <f t="shared" si="0"/>
        <v>0</v>
      </c>
      <c r="H24" s="15">
        <f t="shared" si="1"/>
        <v>0</v>
      </c>
      <c r="I24" s="1"/>
      <c r="J24" s="1"/>
      <c r="K24" s="1"/>
      <c r="L24" s="14">
        <v>9.5</v>
      </c>
      <c r="M24" s="15">
        <f t="shared" si="2"/>
        <v>0</v>
      </c>
    </row>
    <row r="25" spans="1:13" s="31" customFormat="1" x14ac:dyDescent="0.25">
      <c r="A25" s="39" t="s">
        <v>34</v>
      </c>
      <c r="B25" s="28" t="s">
        <v>238</v>
      </c>
      <c r="C25" s="29">
        <v>15</v>
      </c>
      <c r="D25" s="29" t="s">
        <v>35</v>
      </c>
      <c r="E25" s="1"/>
      <c r="F25" s="14">
        <v>9.5</v>
      </c>
      <c r="G25" s="15">
        <f t="shared" si="0"/>
        <v>0</v>
      </c>
      <c r="H25" s="15">
        <f t="shared" si="1"/>
        <v>0</v>
      </c>
      <c r="I25" s="1"/>
      <c r="J25" s="1"/>
      <c r="K25" s="1"/>
      <c r="L25" s="14">
        <v>9.5</v>
      </c>
      <c r="M25" s="15">
        <f t="shared" si="2"/>
        <v>0</v>
      </c>
    </row>
    <row r="26" spans="1:13" x14ac:dyDescent="0.25">
      <c r="A26" s="39" t="s">
        <v>78</v>
      </c>
      <c r="B26" s="28" t="s">
        <v>129</v>
      </c>
      <c r="C26" s="27">
        <v>2</v>
      </c>
      <c r="D26" s="27" t="s">
        <v>35</v>
      </c>
      <c r="E26" s="1"/>
      <c r="F26" s="14">
        <v>9.5</v>
      </c>
      <c r="G26" s="15">
        <f t="shared" si="0"/>
        <v>0</v>
      </c>
      <c r="H26" s="15">
        <f t="shared" si="1"/>
        <v>0</v>
      </c>
      <c r="I26" s="1"/>
      <c r="J26" s="1"/>
      <c r="K26" s="1"/>
      <c r="L26" s="14">
        <v>9.5</v>
      </c>
      <c r="M26" s="15">
        <f t="shared" si="2"/>
        <v>0</v>
      </c>
    </row>
    <row r="27" spans="1:13" x14ac:dyDescent="0.25">
      <c r="A27" s="39" t="s">
        <v>79</v>
      </c>
      <c r="B27" s="28" t="s">
        <v>8</v>
      </c>
      <c r="C27" s="27">
        <v>1</v>
      </c>
      <c r="D27" s="27" t="s">
        <v>35</v>
      </c>
      <c r="E27" s="1"/>
      <c r="F27" s="14">
        <v>9.5</v>
      </c>
      <c r="G27" s="15">
        <f t="shared" si="0"/>
        <v>0</v>
      </c>
      <c r="H27" s="15">
        <f t="shared" si="1"/>
        <v>0</v>
      </c>
      <c r="I27" s="1"/>
      <c r="J27" s="1"/>
      <c r="K27" s="1"/>
      <c r="L27" s="14">
        <v>9.5</v>
      </c>
      <c r="M27" s="15">
        <f t="shared" si="2"/>
        <v>0</v>
      </c>
    </row>
    <row r="28" spans="1:13" x14ac:dyDescent="0.25">
      <c r="A28" s="39" t="s">
        <v>80</v>
      </c>
      <c r="B28" s="28" t="s">
        <v>130</v>
      </c>
      <c r="C28" s="27">
        <v>12</v>
      </c>
      <c r="D28" s="27" t="s">
        <v>35</v>
      </c>
      <c r="E28" s="1"/>
      <c r="F28" s="14">
        <v>9.5</v>
      </c>
      <c r="G28" s="15">
        <f t="shared" si="0"/>
        <v>0</v>
      </c>
      <c r="H28" s="15">
        <f t="shared" si="1"/>
        <v>0</v>
      </c>
      <c r="I28" s="1"/>
      <c r="J28" s="1"/>
      <c r="K28" s="1"/>
      <c r="L28" s="14">
        <v>9.5</v>
      </c>
      <c r="M28" s="15">
        <f t="shared" si="2"/>
        <v>0</v>
      </c>
    </row>
    <row r="29" spans="1:13" x14ac:dyDescent="0.25">
      <c r="A29" s="39" t="s">
        <v>81</v>
      </c>
      <c r="B29" s="28" t="s">
        <v>131</v>
      </c>
      <c r="C29" s="27">
        <v>0.5</v>
      </c>
      <c r="D29" s="27" t="s">
        <v>35</v>
      </c>
      <c r="E29" s="1"/>
      <c r="F29" s="14">
        <v>9.5</v>
      </c>
      <c r="G29" s="15">
        <f t="shared" si="0"/>
        <v>0</v>
      </c>
      <c r="H29" s="15">
        <f t="shared" si="1"/>
        <v>0</v>
      </c>
      <c r="I29" s="1"/>
      <c r="J29" s="1"/>
      <c r="K29" s="1"/>
      <c r="L29" s="14">
        <v>9.5</v>
      </c>
      <c r="M29" s="15">
        <f t="shared" si="2"/>
        <v>0</v>
      </c>
    </row>
    <row r="30" spans="1:13" x14ac:dyDescent="0.25">
      <c r="A30" s="39" t="s">
        <v>82</v>
      </c>
      <c r="B30" s="28" t="s">
        <v>231</v>
      </c>
      <c r="C30" s="27">
        <v>0.5</v>
      </c>
      <c r="D30" s="27" t="s">
        <v>35</v>
      </c>
      <c r="E30" s="1"/>
      <c r="F30" s="14">
        <v>9.5</v>
      </c>
      <c r="G30" s="15">
        <f t="shared" si="0"/>
        <v>0</v>
      </c>
      <c r="H30" s="15">
        <f t="shared" si="1"/>
        <v>0</v>
      </c>
      <c r="I30" s="1"/>
      <c r="J30" s="1"/>
      <c r="K30" s="1"/>
      <c r="L30" s="14">
        <v>9.5</v>
      </c>
      <c r="M30" s="15">
        <f t="shared" si="2"/>
        <v>0</v>
      </c>
    </row>
    <row r="31" spans="1:13" x14ac:dyDescent="0.25">
      <c r="A31" s="39" t="s">
        <v>83</v>
      </c>
      <c r="B31" s="28" t="s">
        <v>132</v>
      </c>
      <c r="C31" s="27">
        <v>10</v>
      </c>
      <c r="D31" s="27" t="s">
        <v>35</v>
      </c>
      <c r="E31" s="1"/>
      <c r="F31" s="14">
        <v>9.5</v>
      </c>
      <c r="G31" s="15">
        <f t="shared" si="0"/>
        <v>0</v>
      </c>
      <c r="H31" s="15">
        <f t="shared" si="1"/>
        <v>0</v>
      </c>
      <c r="I31" s="1"/>
      <c r="J31" s="1"/>
      <c r="K31" s="1"/>
      <c r="L31" s="14">
        <v>9.5</v>
      </c>
      <c r="M31" s="15">
        <f t="shared" si="2"/>
        <v>0</v>
      </c>
    </row>
    <row r="32" spans="1:13" x14ac:dyDescent="0.25">
      <c r="A32" s="39" t="s">
        <v>84</v>
      </c>
      <c r="B32" s="28" t="s">
        <v>133</v>
      </c>
      <c r="C32" s="27">
        <v>2</v>
      </c>
      <c r="D32" s="27" t="s">
        <v>35</v>
      </c>
      <c r="E32" s="1"/>
      <c r="F32" s="14">
        <v>9.5</v>
      </c>
      <c r="G32" s="15">
        <f t="shared" si="0"/>
        <v>0</v>
      </c>
      <c r="H32" s="15">
        <f t="shared" si="1"/>
        <v>0</v>
      </c>
      <c r="I32" s="1"/>
      <c r="J32" s="1"/>
      <c r="K32" s="1"/>
      <c r="L32" s="14">
        <v>9.5</v>
      </c>
      <c r="M32" s="15">
        <f t="shared" si="2"/>
        <v>0</v>
      </c>
    </row>
    <row r="33" spans="1:13" x14ac:dyDescent="0.25">
      <c r="A33" s="39" t="s">
        <v>85</v>
      </c>
      <c r="B33" s="28" t="s">
        <v>134</v>
      </c>
      <c r="C33" s="27">
        <v>40</v>
      </c>
      <c r="D33" s="27" t="s">
        <v>35</v>
      </c>
      <c r="E33" s="1"/>
      <c r="F33" s="14">
        <v>9.5</v>
      </c>
      <c r="G33" s="15">
        <f t="shared" si="0"/>
        <v>0</v>
      </c>
      <c r="H33" s="15">
        <f t="shared" si="1"/>
        <v>0</v>
      </c>
      <c r="I33" s="1"/>
      <c r="J33" s="1"/>
      <c r="K33" s="1"/>
      <c r="L33" s="14">
        <v>9.5</v>
      </c>
      <c r="M33" s="15">
        <f t="shared" si="2"/>
        <v>0</v>
      </c>
    </row>
    <row r="34" spans="1:13" x14ac:dyDescent="0.25">
      <c r="A34" s="39" t="s">
        <v>86</v>
      </c>
      <c r="B34" s="28" t="s">
        <v>135</v>
      </c>
      <c r="C34" s="27">
        <v>1</v>
      </c>
      <c r="D34" s="27" t="s">
        <v>35</v>
      </c>
      <c r="E34" s="1"/>
      <c r="F34" s="14">
        <v>9.5</v>
      </c>
      <c r="G34" s="15">
        <f t="shared" si="0"/>
        <v>0</v>
      </c>
      <c r="H34" s="15">
        <f t="shared" si="1"/>
        <v>0</v>
      </c>
      <c r="I34" s="1"/>
      <c r="J34" s="1"/>
      <c r="K34" s="1"/>
      <c r="L34" s="14">
        <v>9.5</v>
      </c>
      <c r="M34" s="15">
        <f t="shared" si="2"/>
        <v>0</v>
      </c>
    </row>
    <row r="35" spans="1:13" x14ac:dyDescent="0.25">
      <c r="A35" s="39" t="s">
        <v>87</v>
      </c>
      <c r="B35" s="30" t="s">
        <v>136</v>
      </c>
      <c r="C35" s="27">
        <v>160</v>
      </c>
      <c r="D35" s="27" t="s">
        <v>35</v>
      </c>
      <c r="E35" s="1"/>
      <c r="F35" s="14">
        <v>9.5</v>
      </c>
      <c r="G35" s="15">
        <f t="shared" si="0"/>
        <v>0</v>
      </c>
      <c r="H35" s="15">
        <f t="shared" si="1"/>
        <v>0</v>
      </c>
      <c r="I35" s="1"/>
      <c r="J35" s="1"/>
      <c r="K35" s="1"/>
      <c r="L35" s="14">
        <v>9.5</v>
      </c>
      <c r="M35" s="15">
        <f t="shared" si="2"/>
        <v>0</v>
      </c>
    </row>
    <row r="36" spans="1:13" x14ac:dyDescent="0.25">
      <c r="A36" s="39" t="s">
        <v>88</v>
      </c>
      <c r="B36" s="30" t="s">
        <v>137</v>
      </c>
      <c r="C36" s="27">
        <v>80</v>
      </c>
      <c r="D36" s="27" t="s">
        <v>35</v>
      </c>
      <c r="E36" s="1"/>
      <c r="F36" s="14">
        <v>9.5</v>
      </c>
      <c r="G36" s="15">
        <f t="shared" si="0"/>
        <v>0</v>
      </c>
      <c r="H36" s="15">
        <f t="shared" si="1"/>
        <v>0</v>
      </c>
      <c r="I36" s="1"/>
      <c r="J36" s="1"/>
      <c r="K36" s="1"/>
      <c r="L36" s="14">
        <v>9.5</v>
      </c>
      <c r="M36" s="15">
        <f t="shared" si="2"/>
        <v>0</v>
      </c>
    </row>
    <row r="37" spans="1:13" ht="25.5" x14ac:dyDescent="0.25">
      <c r="A37" s="39" t="s">
        <v>89</v>
      </c>
      <c r="B37" s="46" t="s">
        <v>285</v>
      </c>
      <c r="C37" s="47">
        <v>100</v>
      </c>
      <c r="D37" s="47" t="s">
        <v>35</v>
      </c>
      <c r="E37" s="48"/>
      <c r="F37" s="49">
        <v>9.5</v>
      </c>
      <c r="G37" s="50">
        <f t="shared" ref="G37" si="3">E37*1.095</f>
        <v>0</v>
      </c>
      <c r="H37" s="50">
        <f t="shared" ref="H37" si="4">G37*C37</f>
        <v>0</v>
      </c>
      <c r="I37" s="48"/>
      <c r="J37" s="48"/>
      <c r="K37" s="48"/>
      <c r="L37" s="49">
        <v>9.5</v>
      </c>
      <c r="M37" s="50">
        <f t="shared" si="2"/>
        <v>0</v>
      </c>
    </row>
    <row r="38" spans="1:13" ht="25.5" x14ac:dyDescent="0.25">
      <c r="A38" s="39" t="s">
        <v>90</v>
      </c>
      <c r="B38" s="28" t="s">
        <v>236</v>
      </c>
      <c r="C38" s="27">
        <v>100</v>
      </c>
      <c r="D38" s="27" t="s">
        <v>35</v>
      </c>
      <c r="E38" s="1"/>
      <c r="F38" s="14">
        <v>9.5</v>
      </c>
      <c r="G38" s="15">
        <f t="shared" si="0"/>
        <v>0</v>
      </c>
      <c r="H38" s="15">
        <f t="shared" si="1"/>
        <v>0</v>
      </c>
      <c r="I38" s="1"/>
      <c r="J38" s="1"/>
      <c r="K38" s="1"/>
      <c r="L38" s="14">
        <v>9.5</v>
      </c>
      <c r="M38" s="15">
        <f t="shared" si="2"/>
        <v>0</v>
      </c>
    </row>
    <row r="39" spans="1:13" x14ac:dyDescent="0.25">
      <c r="A39" s="39" t="s">
        <v>91</v>
      </c>
      <c r="B39" s="30" t="s">
        <v>138</v>
      </c>
      <c r="C39" s="27">
        <v>4</v>
      </c>
      <c r="D39" s="27" t="s">
        <v>35</v>
      </c>
      <c r="E39" s="1"/>
      <c r="F39" s="14">
        <v>9.5</v>
      </c>
      <c r="G39" s="15">
        <f t="shared" si="0"/>
        <v>0</v>
      </c>
      <c r="H39" s="15">
        <f t="shared" si="1"/>
        <v>0</v>
      </c>
      <c r="I39" s="1"/>
      <c r="J39" s="1"/>
      <c r="K39" s="1"/>
      <c r="L39" s="14">
        <v>9.5</v>
      </c>
      <c r="M39" s="15">
        <f t="shared" si="2"/>
        <v>0</v>
      </c>
    </row>
    <row r="40" spans="1:13" x14ac:dyDescent="0.25">
      <c r="A40" s="39" t="s">
        <v>92</v>
      </c>
      <c r="B40" s="30" t="s">
        <v>139</v>
      </c>
      <c r="C40" s="27">
        <v>3</v>
      </c>
      <c r="D40" s="27" t="s">
        <v>35</v>
      </c>
      <c r="E40" s="1"/>
      <c r="F40" s="14">
        <v>9.5</v>
      </c>
      <c r="G40" s="15">
        <f t="shared" si="0"/>
        <v>0</v>
      </c>
      <c r="H40" s="15">
        <f t="shared" si="1"/>
        <v>0</v>
      </c>
      <c r="I40" s="1"/>
      <c r="J40" s="1"/>
      <c r="K40" s="1"/>
      <c r="L40" s="14">
        <v>9.5</v>
      </c>
      <c r="M40" s="15">
        <f t="shared" si="2"/>
        <v>0</v>
      </c>
    </row>
    <row r="41" spans="1:13" x14ac:dyDescent="0.25">
      <c r="A41" s="39" t="s">
        <v>93</v>
      </c>
      <c r="B41" s="30" t="s">
        <v>140</v>
      </c>
      <c r="C41" s="27">
        <v>15</v>
      </c>
      <c r="D41" s="27" t="s">
        <v>35</v>
      </c>
      <c r="E41" s="1"/>
      <c r="F41" s="14">
        <v>9.5</v>
      </c>
      <c r="G41" s="15">
        <f t="shared" si="0"/>
        <v>0</v>
      </c>
      <c r="H41" s="15">
        <f t="shared" si="1"/>
        <v>0</v>
      </c>
      <c r="I41" s="1"/>
      <c r="J41" s="1"/>
      <c r="K41" s="1"/>
      <c r="L41" s="14">
        <v>9.5</v>
      </c>
      <c r="M41" s="15">
        <f t="shared" si="2"/>
        <v>0</v>
      </c>
    </row>
    <row r="42" spans="1:13" ht="25.5" x14ac:dyDescent="0.25">
      <c r="A42" s="39" t="s">
        <v>94</v>
      </c>
      <c r="B42" s="30" t="s">
        <v>264</v>
      </c>
      <c r="C42" s="27">
        <v>15</v>
      </c>
      <c r="D42" s="27" t="s">
        <v>35</v>
      </c>
      <c r="E42" s="1"/>
      <c r="F42" s="14">
        <v>9.5</v>
      </c>
      <c r="G42" s="15">
        <f t="shared" si="0"/>
        <v>0</v>
      </c>
      <c r="H42" s="15">
        <f t="shared" si="1"/>
        <v>0</v>
      </c>
      <c r="I42" s="1"/>
      <c r="J42" s="1"/>
      <c r="K42" s="1"/>
      <c r="L42" s="14">
        <v>9.5</v>
      </c>
      <c r="M42" s="15">
        <f t="shared" si="2"/>
        <v>0</v>
      </c>
    </row>
    <row r="43" spans="1:13" ht="25.5" x14ac:dyDescent="0.25">
      <c r="A43" s="39" t="s">
        <v>95</v>
      </c>
      <c r="B43" s="30" t="s">
        <v>142</v>
      </c>
      <c r="C43" s="27">
        <v>15</v>
      </c>
      <c r="D43" s="27" t="s">
        <v>35</v>
      </c>
      <c r="E43" s="1"/>
      <c r="F43" s="14">
        <v>9.5</v>
      </c>
      <c r="G43" s="15">
        <f t="shared" si="0"/>
        <v>0</v>
      </c>
      <c r="H43" s="15">
        <f t="shared" si="1"/>
        <v>0</v>
      </c>
      <c r="I43" s="1"/>
      <c r="J43" s="1"/>
      <c r="K43" s="1"/>
      <c r="L43" s="14">
        <v>9.5</v>
      </c>
      <c r="M43" s="15">
        <f t="shared" si="2"/>
        <v>0</v>
      </c>
    </row>
    <row r="44" spans="1:13" x14ac:dyDescent="0.25">
      <c r="A44" s="39" t="s">
        <v>96</v>
      </c>
      <c r="B44" s="30" t="s">
        <v>141</v>
      </c>
      <c r="C44" s="27">
        <v>15</v>
      </c>
      <c r="D44" s="27" t="s">
        <v>35</v>
      </c>
      <c r="E44" s="1"/>
      <c r="F44" s="14">
        <v>9.5</v>
      </c>
      <c r="G44" s="15">
        <f t="shared" si="0"/>
        <v>0</v>
      </c>
      <c r="H44" s="15">
        <f t="shared" si="1"/>
        <v>0</v>
      </c>
      <c r="I44" s="1"/>
      <c r="J44" s="1"/>
      <c r="K44" s="1"/>
      <c r="L44" s="14">
        <v>9.5</v>
      </c>
      <c r="M44" s="15">
        <f t="shared" si="2"/>
        <v>0</v>
      </c>
    </row>
    <row r="45" spans="1:13" x14ac:dyDescent="0.25">
      <c r="A45" s="39" t="s">
        <v>97</v>
      </c>
      <c r="B45" s="30" t="s">
        <v>143</v>
      </c>
      <c r="C45" s="27">
        <v>80</v>
      </c>
      <c r="D45" s="27" t="s">
        <v>35</v>
      </c>
      <c r="E45" s="1"/>
      <c r="F45" s="14">
        <v>9.5</v>
      </c>
      <c r="G45" s="15">
        <f t="shared" si="0"/>
        <v>0</v>
      </c>
      <c r="H45" s="15">
        <f t="shared" si="1"/>
        <v>0</v>
      </c>
      <c r="I45" s="1"/>
      <c r="J45" s="1"/>
      <c r="K45" s="1"/>
      <c r="L45" s="14">
        <v>9.5</v>
      </c>
      <c r="M45" s="15">
        <f t="shared" si="2"/>
        <v>0</v>
      </c>
    </row>
    <row r="46" spans="1:13" x14ac:dyDescent="0.25">
      <c r="A46" s="39" t="s">
        <v>98</v>
      </c>
      <c r="B46" s="28" t="s">
        <v>144</v>
      </c>
      <c r="C46" s="27">
        <v>1</v>
      </c>
      <c r="D46" s="27" t="s">
        <v>35</v>
      </c>
      <c r="E46" s="1"/>
      <c r="F46" s="14">
        <v>9.5</v>
      </c>
      <c r="G46" s="15">
        <f t="shared" si="0"/>
        <v>0</v>
      </c>
      <c r="H46" s="15">
        <f t="shared" si="1"/>
        <v>0</v>
      </c>
      <c r="I46" s="1"/>
      <c r="J46" s="1"/>
      <c r="K46" s="1"/>
      <c r="L46" s="14">
        <v>9.5</v>
      </c>
      <c r="M46" s="15">
        <f t="shared" si="2"/>
        <v>0</v>
      </c>
    </row>
    <row r="47" spans="1:13" x14ac:dyDescent="0.25">
      <c r="A47" s="39" t="s">
        <v>99</v>
      </c>
      <c r="B47" s="30" t="s">
        <v>146</v>
      </c>
      <c r="C47" s="27">
        <v>8</v>
      </c>
      <c r="D47" s="27" t="s">
        <v>35</v>
      </c>
      <c r="E47" s="1"/>
      <c r="F47" s="14">
        <v>9.5</v>
      </c>
      <c r="G47" s="15">
        <f t="shared" si="0"/>
        <v>0</v>
      </c>
      <c r="H47" s="15">
        <f t="shared" si="1"/>
        <v>0</v>
      </c>
      <c r="I47" s="1"/>
      <c r="J47" s="1"/>
      <c r="K47" s="1"/>
      <c r="L47" s="14">
        <v>9.5</v>
      </c>
      <c r="M47" s="15">
        <f t="shared" si="2"/>
        <v>0</v>
      </c>
    </row>
    <row r="48" spans="1:13" x14ac:dyDescent="0.25">
      <c r="A48" s="39" t="s">
        <v>100</v>
      </c>
      <c r="B48" s="30" t="s">
        <v>145</v>
      </c>
      <c r="C48" s="27">
        <v>3</v>
      </c>
      <c r="D48" s="27" t="s">
        <v>35</v>
      </c>
      <c r="E48" s="1"/>
      <c r="F48" s="14">
        <v>9.5</v>
      </c>
      <c r="G48" s="15">
        <f t="shared" si="0"/>
        <v>0</v>
      </c>
      <c r="H48" s="15">
        <f t="shared" si="1"/>
        <v>0</v>
      </c>
      <c r="I48" s="1"/>
      <c r="J48" s="1"/>
      <c r="K48" s="1"/>
      <c r="L48" s="14">
        <v>9.5</v>
      </c>
      <c r="M48" s="15">
        <f t="shared" si="2"/>
        <v>0</v>
      </c>
    </row>
    <row r="49" spans="1:13" x14ac:dyDescent="0.25">
      <c r="A49" s="39" t="s">
        <v>101</v>
      </c>
      <c r="B49" s="28" t="s">
        <v>237</v>
      </c>
      <c r="C49" s="27">
        <v>2</v>
      </c>
      <c r="D49" s="27" t="s">
        <v>35</v>
      </c>
      <c r="E49" s="1"/>
      <c r="F49" s="14">
        <v>9.5</v>
      </c>
      <c r="G49" s="15">
        <f t="shared" si="0"/>
        <v>0</v>
      </c>
      <c r="H49" s="15">
        <f t="shared" si="1"/>
        <v>0</v>
      </c>
      <c r="I49" s="1"/>
      <c r="J49" s="1"/>
      <c r="K49" s="1"/>
      <c r="L49" s="14">
        <v>9.5</v>
      </c>
      <c r="M49" s="15">
        <f t="shared" si="2"/>
        <v>0</v>
      </c>
    </row>
    <row r="50" spans="1:13" x14ac:dyDescent="0.25">
      <c r="A50" s="39" t="s">
        <v>102</v>
      </c>
      <c r="B50" s="30" t="s">
        <v>147</v>
      </c>
      <c r="C50" s="27">
        <v>8</v>
      </c>
      <c r="D50" s="27" t="s">
        <v>35</v>
      </c>
      <c r="E50" s="1"/>
      <c r="F50" s="14">
        <v>9.5</v>
      </c>
      <c r="G50" s="15">
        <f t="shared" si="0"/>
        <v>0</v>
      </c>
      <c r="H50" s="15">
        <f t="shared" si="1"/>
        <v>0</v>
      </c>
      <c r="I50" s="1"/>
      <c r="J50" s="1"/>
      <c r="K50" s="1"/>
      <c r="L50" s="14">
        <v>9.5</v>
      </c>
      <c r="M50" s="15">
        <f t="shared" si="2"/>
        <v>0</v>
      </c>
    </row>
    <row r="51" spans="1:13" x14ac:dyDescent="0.25">
      <c r="A51" s="39" t="s">
        <v>103</v>
      </c>
      <c r="B51" s="30" t="s">
        <v>148</v>
      </c>
      <c r="C51" s="27">
        <v>6</v>
      </c>
      <c r="D51" s="27" t="s">
        <v>35</v>
      </c>
      <c r="E51" s="1"/>
      <c r="F51" s="14">
        <v>9.5</v>
      </c>
      <c r="G51" s="15">
        <f t="shared" si="0"/>
        <v>0</v>
      </c>
      <c r="H51" s="15">
        <f t="shared" si="1"/>
        <v>0</v>
      </c>
      <c r="I51" s="1"/>
      <c r="J51" s="1"/>
      <c r="K51" s="1"/>
      <c r="L51" s="14">
        <v>9.5</v>
      </c>
      <c r="M51" s="15">
        <f t="shared" si="2"/>
        <v>0</v>
      </c>
    </row>
    <row r="52" spans="1:13" x14ac:dyDescent="0.25">
      <c r="A52" s="39" t="s">
        <v>104</v>
      </c>
      <c r="B52" s="30" t="s">
        <v>149</v>
      </c>
      <c r="C52" s="27">
        <v>6</v>
      </c>
      <c r="D52" s="27" t="s">
        <v>35</v>
      </c>
      <c r="E52" s="1"/>
      <c r="F52" s="14">
        <v>9.5</v>
      </c>
      <c r="G52" s="15">
        <f t="shared" si="0"/>
        <v>0</v>
      </c>
      <c r="H52" s="15">
        <f t="shared" si="1"/>
        <v>0</v>
      </c>
      <c r="I52" s="1"/>
      <c r="J52" s="1"/>
      <c r="K52" s="1"/>
      <c r="L52" s="14">
        <v>9.5</v>
      </c>
      <c r="M52" s="15">
        <f t="shared" si="2"/>
        <v>0</v>
      </c>
    </row>
    <row r="53" spans="1:13" x14ac:dyDescent="0.25">
      <c r="A53" s="39" t="s">
        <v>105</v>
      </c>
      <c r="B53" s="28" t="s">
        <v>0</v>
      </c>
      <c r="C53" s="27">
        <v>35</v>
      </c>
      <c r="D53" s="27" t="s">
        <v>35</v>
      </c>
      <c r="E53" s="1"/>
      <c r="F53" s="14">
        <v>9.5</v>
      </c>
      <c r="G53" s="15">
        <f t="shared" si="0"/>
        <v>0</v>
      </c>
      <c r="H53" s="15">
        <f t="shared" si="1"/>
        <v>0</v>
      </c>
      <c r="I53" s="1"/>
      <c r="J53" s="1"/>
      <c r="K53" s="1"/>
      <c r="L53" s="14">
        <v>9.5</v>
      </c>
      <c r="M53" s="15">
        <f t="shared" si="2"/>
        <v>0</v>
      </c>
    </row>
    <row r="54" spans="1:13" x14ac:dyDescent="0.25">
      <c r="A54" s="39" t="s">
        <v>106</v>
      </c>
      <c r="B54" s="28" t="s">
        <v>265</v>
      </c>
      <c r="C54" s="27">
        <v>1</v>
      </c>
      <c r="D54" s="27" t="s">
        <v>35</v>
      </c>
      <c r="E54" s="1"/>
      <c r="F54" s="14">
        <v>9.5</v>
      </c>
      <c r="G54" s="15">
        <f t="shared" si="0"/>
        <v>0</v>
      </c>
      <c r="H54" s="15">
        <f t="shared" si="1"/>
        <v>0</v>
      </c>
      <c r="I54" s="1"/>
      <c r="J54" s="1"/>
      <c r="K54" s="1"/>
      <c r="L54" s="14">
        <v>9.5</v>
      </c>
      <c r="M54" s="15">
        <f t="shared" si="2"/>
        <v>0</v>
      </c>
    </row>
    <row r="55" spans="1:13" ht="25.5" x14ac:dyDescent="0.25">
      <c r="A55" s="39" t="s">
        <v>107</v>
      </c>
      <c r="B55" s="30" t="s">
        <v>266</v>
      </c>
      <c r="C55" s="27">
        <v>0</v>
      </c>
      <c r="D55" s="27" t="s">
        <v>35</v>
      </c>
      <c r="E55" s="1"/>
      <c r="F55" s="14">
        <v>9.5</v>
      </c>
      <c r="G55" s="15">
        <f t="shared" si="0"/>
        <v>0</v>
      </c>
      <c r="H55" s="15">
        <f t="shared" si="1"/>
        <v>0</v>
      </c>
      <c r="I55" s="1"/>
      <c r="J55" s="1"/>
      <c r="K55" s="1"/>
      <c r="L55" s="14">
        <v>9.5</v>
      </c>
      <c r="M55" s="15">
        <f t="shared" si="2"/>
        <v>0</v>
      </c>
    </row>
    <row r="56" spans="1:13" x14ac:dyDescent="0.25">
      <c r="A56" s="39" t="s">
        <v>108</v>
      </c>
      <c r="B56" s="30" t="s">
        <v>150</v>
      </c>
      <c r="C56" s="27">
        <v>1</v>
      </c>
      <c r="D56" s="27" t="s">
        <v>35</v>
      </c>
      <c r="E56" s="1"/>
      <c r="F56" s="14">
        <v>9.5</v>
      </c>
      <c r="G56" s="15">
        <f t="shared" si="0"/>
        <v>0</v>
      </c>
      <c r="H56" s="15">
        <f t="shared" si="1"/>
        <v>0</v>
      </c>
      <c r="I56" s="1"/>
      <c r="J56" s="1"/>
      <c r="K56" s="1"/>
      <c r="L56" s="14">
        <v>9.5</v>
      </c>
      <c r="M56" s="15">
        <f t="shared" si="2"/>
        <v>0</v>
      </c>
    </row>
    <row r="57" spans="1:13" x14ac:dyDescent="0.25">
      <c r="A57" s="39" t="s">
        <v>109</v>
      </c>
      <c r="B57" s="30" t="s">
        <v>267</v>
      </c>
      <c r="C57" s="27">
        <v>43</v>
      </c>
      <c r="D57" s="27" t="s">
        <v>35</v>
      </c>
      <c r="E57" s="1"/>
      <c r="F57" s="14">
        <v>9.5</v>
      </c>
      <c r="G57" s="15">
        <f t="shared" si="0"/>
        <v>0</v>
      </c>
      <c r="H57" s="15">
        <f t="shared" si="1"/>
        <v>0</v>
      </c>
      <c r="I57" s="1"/>
      <c r="J57" s="1"/>
      <c r="K57" s="1"/>
      <c r="L57" s="14">
        <v>9.5</v>
      </c>
      <c r="M57" s="15">
        <f t="shared" si="2"/>
        <v>0</v>
      </c>
    </row>
    <row r="58" spans="1:13" ht="25.5" x14ac:dyDescent="0.25">
      <c r="A58" s="39" t="s">
        <v>110</v>
      </c>
      <c r="B58" s="30" t="s">
        <v>268</v>
      </c>
      <c r="C58" s="27">
        <v>16</v>
      </c>
      <c r="D58" s="27" t="s">
        <v>35</v>
      </c>
      <c r="E58" s="1"/>
      <c r="F58" s="14">
        <v>9.5</v>
      </c>
      <c r="G58" s="15">
        <f t="shared" si="0"/>
        <v>0</v>
      </c>
      <c r="H58" s="15">
        <f t="shared" si="1"/>
        <v>0</v>
      </c>
      <c r="I58" s="1"/>
      <c r="J58" s="1"/>
      <c r="K58" s="1"/>
      <c r="L58" s="14">
        <v>9.5</v>
      </c>
      <c r="M58" s="15">
        <f t="shared" si="2"/>
        <v>0</v>
      </c>
    </row>
    <row r="59" spans="1:13" ht="25.5" x14ac:dyDescent="0.25">
      <c r="A59" s="39" t="s">
        <v>111</v>
      </c>
      <c r="B59" s="30" t="s">
        <v>241</v>
      </c>
      <c r="C59" s="27">
        <v>5</v>
      </c>
      <c r="D59" s="27" t="s">
        <v>35</v>
      </c>
      <c r="E59" s="1"/>
      <c r="F59" s="14">
        <v>9.5</v>
      </c>
      <c r="G59" s="15">
        <f t="shared" si="0"/>
        <v>0</v>
      </c>
      <c r="H59" s="15">
        <f t="shared" si="1"/>
        <v>0</v>
      </c>
      <c r="I59" s="1"/>
      <c r="J59" s="1"/>
      <c r="K59" s="1"/>
      <c r="L59" s="14">
        <v>9.5</v>
      </c>
      <c r="M59" s="15">
        <f t="shared" si="2"/>
        <v>0</v>
      </c>
    </row>
    <row r="60" spans="1:13" x14ac:dyDescent="0.25">
      <c r="A60" s="39" t="s">
        <v>112</v>
      </c>
      <c r="B60" s="30" t="s">
        <v>239</v>
      </c>
      <c r="C60" s="27">
        <v>5</v>
      </c>
      <c r="D60" s="27" t="s">
        <v>35</v>
      </c>
      <c r="E60" s="1"/>
      <c r="F60" s="14">
        <v>9.5</v>
      </c>
      <c r="G60" s="15">
        <f t="shared" si="0"/>
        <v>0</v>
      </c>
      <c r="H60" s="15">
        <f t="shared" si="1"/>
        <v>0</v>
      </c>
      <c r="I60" s="1"/>
      <c r="J60" s="1"/>
      <c r="K60" s="1"/>
      <c r="L60" s="14">
        <v>9.5</v>
      </c>
      <c r="M60" s="15">
        <f t="shared" si="2"/>
        <v>0</v>
      </c>
    </row>
    <row r="61" spans="1:13" x14ac:dyDescent="0.25">
      <c r="A61" s="39" t="s">
        <v>113</v>
      </c>
      <c r="B61" s="30" t="s">
        <v>151</v>
      </c>
      <c r="C61" s="27">
        <v>10</v>
      </c>
      <c r="D61" s="27" t="s">
        <v>35</v>
      </c>
      <c r="E61" s="1"/>
      <c r="F61" s="14">
        <v>9.5</v>
      </c>
      <c r="G61" s="15">
        <f t="shared" si="0"/>
        <v>0</v>
      </c>
      <c r="H61" s="15">
        <f t="shared" si="1"/>
        <v>0</v>
      </c>
      <c r="I61" s="1"/>
      <c r="J61" s="1"/>
      <c r="K61" s="1"/>
      <c r="L61" s="14">
        <v>9.5</v>
      </c>
      <c r="M61" s="15">
        <f t="shared" si="2"/>
        <v>0</v>
      </c>
    </row>
    <row r="62" spans="1:13" x14ac:dyDescent="0.25">
      <c r="A62" s="39" t="s">
        <v>114</v>
      </c>
      <c r="B62" s="46" t="s">
        <v>286</v>
      </c>
      <c r="C62" s="47">
        <v>5</v>
      </c>
      <c r="D62" s="47" t="s">
        <v>35</v>
      </c>
      <c r="E62" s="48"/>
      <c r="F62" s="49">
        <v>9.5</v>
      </c>
      <c r="G62" s="50">
        <f t="shared" ref="G62:G63" si="5">E62*1.095</f>
        <v>0</v>
      </c>
      <c r="H62" s="50">
        <f t="shared" ref="H62:H63" si="6">G62*C62</f>
        <v>0</v>
      </c>
      <c r="I62" s="48"/>
      <c r="J62" s="48"/>
      <c r="K62" s="48"/>
      <c r="L62" s="49">
        <v>9.5</v>
      </c>
      <c r="M62" s="50">
        <f t="shared" ref="M62:M63" si="7">K62*1.095</f>
        <v>0</v>
      </c>
    </row>
    <row r="63" spans="1:13" x14ac:dyDescent="0.25">
      <c r="A63" s="39" t="s">
        <v>115</v>
      </c>
      <c r="B63" s="46" t="s">
        <v>287</v>
      </c>
      <c r="C63" s="47">
        <v>5</v>
      </c>
      <c r="D63" s="47" t="s">
        <v>35</v>
      </c>
      <c r="E63" s="48"/>
      <c r="F63" s="49">
        <v>9.5</v>
      </c>
      <c r="G63" s="50">
        <f t="shared" si="5"/>
        <v>0</v>
      </c>
      <c r="H63" s="50">
        <f t="shared" si="6"/>
        <v>0</v>
      </c>
      <c r="I63" s="48"/>
      <c r="J63" s="48"/>
      <c r="K63" s="48"/>
      <c r="L63" s="49">
        <v>9.5</v>
      </c>
      <c r="M63" s="50">
        <f t="shared" si="7"/>
        <v>0</v>
      </c>
    </row>
    <row r="64" spans="1:13" x14ac:dyDescent="0.25">
      <c r="A64" s="39" t="s">
        <v>116</v>
      </c>
      <c r="B64" s="28" t="s">
        <v>240</v>
      </c>
      <c r="C64" s="27">
        <v>10</v>
      </c>
      <c r="D64" s="27" t="s">
        <v>35</v>
      </c>
      <c r="E64" s="1"/>
      <c r="F64" s="14">
        <v>9.5</v>
      </c>
      <c r="G64" s="15">
        <f t="shared" si="0"/>
        <v>0</v>
      </c>
      <c r="H64" s="15">
        <f t="shared" si="1"/>
        <v>0</v>
      </c>
      <c r="I64" s="1"/>
      <c r="J64" s="1"/>
      <c r="K64" s="1"/>
      <c r="L64" s="14">
        <v>9.5</v>
      </c>
      <c r="M64" s="15">
        <f t="shared" si="2"/>
        <v>0</v>
      </c>
    </row>
    <row r="65" spans="1:13" x14ac:dyDescent="0.25">
      <c r="A65" s="39" t="s">
        <v>117</v>
      </c>
      <c r="B65" s="28" t="s">
        <v>152</v>
      </c>
      <c r="C65" s="27">
        <v>5</v>
      </c>
      <c r="D65" s="27" t="s">
        <v>35</v>
      </c>
      <c r="E65" s="1"/>
      <c r="F65" s="14">
        <v>9.5</v>
      </c>
      <c r="G65" s="15">
        <f t="shared" si="0"/>
        <v>0</v>
      </c>
      <c r="H65" s="15">
        <f t="shared" si="1"/>
        <v>0</v>
      </c>
      <c r="I65" s="1"/>
      <c r="J65" s="1"/>
      <c r="K65" s="1"/>
      <c r="L65" s="14">
        <v>9.5</v>
      </c>
      <c r="M65" s="15">
        <f t="shared" si="2"/>
        <v>0</v>
      </c>
    </row>
    <row r="66" spans="1:13" x14ac:dyDescent="0.25">
      <c r="A66" s="39" t="s">
        <v>118</v>
      </c>
      <c r="B66" s="28" t="s">
        <v>269</v>
      </c>
      <c r="C66" s="27">
        <v>5</v>
      </c>
      <c r="D66" s="27" t="s">
        <v>35</v>
      </c>
      <c r="E66" s="1"/>
      <c r="F66" s="14">
        <v>9.5</v>
      </c>
      <c r="G66" s="15">
        <f t="shared" si="0"/>
        <v>0</v>
      </c>
      <c r="H66" s="15">
        <f t="shared" si="1"/>
        <v>0</v>
      </c>
      <c r="I66" s="1"/>
      <c r="J66" s="1"/>
      <c r="K66" s="1"/>
      <c r="L66" s="14">
        <v>9.5</v>
      </c>
      <c r="M66" s="15">
        <f t="shared" si="2"/>
        <v>0</v>
      </c>
    </row>
    <row r="67" spans="1:13" x14ac:dyDescent="0.25">
      <c r="A67" s="70" t="s">
        <v>260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spans="1:13" x14ac:dyDescent="0.25">
      <c r="A68" s="39" t="s">
        <v>119</v>
      </c>
      <c r="B68" s="30" t="s">
        <v>153</v>
      </c>
      <c r="C68" s="27">
        <v>15</v>
      </c>
      <c r="D68" s="27" t="s">
        <v>35</v>
      </c>
      <c r="E68" s="1"/>
      <c r="F68" s="14">
        <v>9.5</v>
      </c>
      <c r="G68" s="15">
        <f t="shared" ref="G68" si="8">E68*1.095</f>
        <v>0</v>
      </c>
      <c r="H68" s="15">
        <f t="shared" ref="H68" si="9">G68*C68</f>
        <v>0</v>
      </c>
      <c r="I68" s="1"/>
      <c r="J68" s="1"/>
      <c r="K68" s="1"/>
      <c r="L68" s="14">
        <v>9.5</v>
      </c>
      <c r="M68" s="15">
        <f t="shared" ref="M68" si="10">K68*1.095</f>
        <v>0</v>
      </c>
    </row>
    <row r="69" spans="1:13" x14ac:dyDescent="0.25">
      <c r="A69" s="39" t="s">
        <v>120</v>
      </c>
      <c r="B69" s="30" t="s">
        <v>154</v>
      </c>
      <c r="C69" s="27">
        <v>1</v>
      </c>
      <c r="D69" s="27" t="s">
        <v>35</v>
      </c>
      <c r="E69" s="1"/>
      <c r="F69" s="14">
        <v>9.5</v>
      </c>
      <c r="G69" s="15">
        <f t="shared" ref="G69:G98" si="11">E69*1.095</f>
        <v>0</v>
      </c>
      <c r="H69" s="15">
        <f t="shared" ref="H69:H98" si="12">G69*C69</f>
        <v>0</v>
      </c>
      <c r="I69" s="1"/>
      <c r="J69" s="1"/>
      <c r="K69" s="1"/>
      <c r="L69" s="14">
        <v>9.5</v>
      </c>
      <c r="M69" s="15">
        <f t="shared" ref="M69:M98" si="13">K69*1.095</f>
        <v>0</v>
      </c>
    </row>
    <row r="70" spans="1:13" x14ac:dyDescent="0.25">
      <c r="A70" s="39" t="s">
        <v>180</v>
      </c>
      <c r="B70" s="30" t="s">
        <v>155</v>
      </c>
      <c r="C70" s="27">
        <v>340</v>
      </c>
      <c r="D70" s="27" t="s">
        <v>35</v>
      </c>
      <c r="E70" s="1"/>
      <c r="F70" s="14">
        <v>9.5</v>
      </c>
      <c r="G70" s="15">
        <f t="shared" si="11"/>
        <v>0</v>
      </c>
      <c r="H70" s="15">
        <f t="shared" si="12"/>
        <v>0</v>
      </c>
      <c r="I70" s="1"/>
      <c r="J70" s="1"/>
      <c r="K70" s="1"/>
      <c r="L70" s="14">
        <v>9.5</v>
      </c>
      <c r="M70" s="15">
        <f t="shared" si="13"/>
        <v>0</v>
      </c>
    </row>
    <row r="71" spans="1:13" x14ac:dyDescent="0.25">
      <c r="A71" s="39" t="s">
        <v>181</v>
      </c>
      <c r="B71" s="30" t="s">
        <v>156</v>
      </c>
      <c r="C71" s="27">
        <v>1</v>
      </c>
      <c r="D71" s="27" t="s">
        <v>35</v>
      </c>
      <c r="E71" s="1"/>
      <c r="F71" s="14">
        <v>9.5</v>
      </c>
      <c r="G71" s="15">
        <f t="shared" si="11"/>
        <v>0</v>
      </c>
      <c r="H71" s="15">
        <f t="shared" si="12"/>
        <v>0</v>
      </c>
      <c r="I71" s="1"/>
      <c r="J71" s="1"/>
      <c r="K71" s="1"/>
      <c r="L71" s="14">
        <v>9.5</v>
      </c>
      <c r="M71" s="15">
        <f t="shared" si="13"/>
        <v>0</v>
      </c>
    </row>
    <row r="72" spans="1:13" x14ac:dyDescent="0.25">
      <c r="A72" s="39" t="s">
        <v>182</v>
      </c>
      <c r="B72" s="30" t="s">
        <v>157</v>
      </c>
      <c r="C72" s="27">
        <v>55</v>
      </c>
      <c r="D72" s="27" t="s">
        <v>35</v>
      </c>
      <c r="E72" s="1"/>
      <c r="F72" s="14">
        <v>9.5</v>
      </c>
      <c r="G72" s="15">
        <f t="shared" si="11"/>
        <v>0</v>
      </c>
      <c r="H72" s="15">
        <f t="shared" si="12"/>
        <v>0</v>
      </c>
      <c r="I72" s="1"/>
      <c r="J72" s="1"/>
      <c r="K72" s="1"/>
      <c r="L72" s="14">
        <v>9.5</v>
      </c>
      <c r="M72" s="15">
        <f t="shared" si="13"/>
        <v>0</v>
      </c>
    </row>
    <row r="73" spans="1:13" x14ac:dyDescent="0.25">
      <c r="A73" s="39" t="s">
        <v>183</v>
      </c>
      <c r="B73" s="30" t="s">
        <v>158</v>
      </c>
      <c r="C73" s="27">
        <v>0</v>
      </c>
      <c r="D73" s="27" t="s">
        <v>35</v>
      </c>
      <c r="E73" s="1"/>
      <c r="F73" s="14">
        <v>9.5</v>
      </c>
      <c r="G73" s="15">
        <f t="shared" si="11"/>
        <v>0</v>
      </c>
      <c r="H73" s="15">
        <f t="shared" si="12"/>
        <v>0</v>
      </c>
      <c r="I73" s="1"/>
      <c r="J73" s="1"/>
      <c r="K73" s="1"/>
      <c r="L73" s="14">
        <v>9.5</v>
      </c>
      <c r="M73" s="15">
        <f t="shared" si="13"/>
        <v>0</v>
      </c>
    </row>
    <row r="74" spans="1:13" x14ac:dyDescent="0.25">
      <c r="A74" s="39" t="s">
        <v>184</v>
      </c>
      <c r="B74" s="30" t="s">
        <v>7</v>
      </c>
      <c r="C74" s="27">
        <v>1</v>
      </c>
      <c r="D74" s="27" t="s">
        <v>35</v>
      </c>
      <c r="E74" s="1"/>
      <c r="F74" s="14">
        <v>9.5</v>
      </c>
      <c r="G74" s="15">
        <f t="shared" si="11"/>
        <v>0</v>
      </c>
      <c r="H74" s="15">
        <f t="shared" si="12"/>
        <v>0</v>
      </c>
      <c r="I74" s="1"/>
      <c r="J74" s="1"/>
      <c r="K74" s="1"/>
      <c r="L74" s="14">
        <v>9.5</v>
      </c>
      <c r="M74" s="15">
        <f t="shared" si="13"/>
        <v>0</v>
      </c>
    </row>
    <row r="75" spans="1:13" ht="25.5" x14ac:dyDescent="0.25">
      <c r="A75" s="39" t="s">
        <v>185</v>
      </c>
      <c r="B75" s="30" t="s">
        <v>277</v>
      </c>
      <c r="C75" s="27">
        <v>1</v>
      </c>
      <c r="D75" s="27" t="s">
        <v>35</v>
      </c>
      <c r="E75" s="1"/>
      <c r="F75" s="14">
        <v>9.5</v>
      </c>
      <c r="G75" s="15">
        <f t="shared" si="11"/>
        <v>0</v>
      </c>
      <c r="H75" s="15">
        <f t="shared" si="12"/>
        <v>0</v>
      </c>
      <c r="I75" s="1"/>
      <c r="J75" s="1"/>
      <c r="K75" s="1"/>
      <c r="L75" s="14">
        <v>9.5</v>
      </c>
      <c r="M75" s="15">
        <f t="shared" si="13"/>
        <v>0</v>
      </c>
    </row>
    <row r="76" spans="1:13" x14ac:dyDescent="0.25">
      <c r="A76" s="39" t="s">
        <v>186</v>
      </c>
      <c r="B76" s="30" t="s">
        <v>279</v>
      </c>
      <c r="C76" s="27">
        <v>45</v>
      </c>
      <c r="D76" s="27" t="s">
        <v>35</v>
      </c>
      <c r="E76" s="1"/>
      <c r="F76" s="14">
        <v>9.5</v>
      </c>
      <c r="G76" s="15">
        <f t="shared" si="11"/>
        <v>0</v>
      </c>
      <c r="H76" s="15">
        <f t="shared" si="12"/>
        <v>0</v>
      </c>
      <c r="I76" s="1"/>
      <c r="J76" s="1"/>
      <c r="K76" s="1"/>
      <c r="L76" s="14">
        <v>9.5</v>
      </c>
      <c r="M76" s="15">
        <f t="shared" si="13"/>
        <v>0</v>
      </c>
    </row>
    <row r="77" spans="1:13" ht="25.5" x14ac:dyDescent="0.25">
      <c r="A77" s="39" t="s">
        <v>187</v>
      </c>
      <c r="B77" s="30" t="s">
        <v>278</v>
      </c>
      <c r="C77" s="27">
        <v>45</v>
      </c>
      <c r="D77" s="27" t="s">
        <v>35</v>
      </c>
      <c r="E77" s="1"/>
      <c r="F77" s="14">
        <v>9.5</v>
      </c>
      <c r="G77" s="15">
        <f t="shared" si="11"/>
        <v>0</v>
      </c>
      <c r="H77" s="15">
        <f t="shared" si="12"/>
        <v>0</v>
      </c>
      <c r="I77" s="1"/>
      <c r="J77" s="1"/>
      <c r="K77" s="1"/>
      <c r="L77" s="14">
        <v>9.5</v>
      </c>
      <c r="M77" s="15">
        <f t="shared" si="13"/>
        <v>0</v>
      </c>
    </row>
    <row r="78" spans="1:13" ht="25.5" x14ac:dyDescent="0.25">
      <c r="A78" s="39" t="s">
        <v>188</v>
      </c>
      <c r="B78" s="30" t="s">
        <v>174</v>
      </c>
      <c r="C78" s="27">
        <v>150</v>
      </c>
      <c r="D78" s="27" t="s">
        <v>35</v>
      </c>
      <c r="E78" s="1"/>
      <c r="F78" s="14">
        <v>9.5</v>
      </c>
      <c r="G78" s="15">
        <f t="shared" si="11"/>
        <v>0</v>
      </c>
      <c r="H78" s="15">
        <f t="shared" si="12"/>
        <v>0</v>
      </c>
      <c r="I78" s="1"/>
      <c r="J78" s="1"/>
      <c r="K78" s="1"/>
      <c r="L78" s="14">
        <v>9.5</v>
      </c>
      <c r="M78" s="15">
        <f t="shared" si="13"/>
        <v>0</v>
      </c>
    </row>
    <row r="79" spans="1:13" x14ac:dyDescent="0.25">
      <c r="A79" s="39" t="s">
        <v>189</v>
      </c>
      <c r="B79" s="28" t="s">
        <v>5</v>
      </c>
      <c r="C79" s="27">
        <v>1</v>
      </c>
      <c r="D79" s="27" t="s">
        <v>35</v>
      </c>
      <c r="E79" s="1"/>
      <c r="F79" s="14">
        <v>9.5</v>
      </c>
      <c r="G79" s="15">
        <f t="shared" si="11"/>
        <v>0</v>
      </c>
      <c r="H79" s="15">
        <f t="shared" si="12"/>
        <v>0</v>
      </c>
      <c r="I79" s="1"/>
      <c r="J79" s="1"/>
      <c r="K79" s="1"/>
      <c r="L79" s="14">
        <v>9.5</v>
      </c>
      <c r="M79" s="15">
        <f t="shared" si="13"/>
        <v>0</v>
      </c>
    </row>
    <row r="80" spans="1:13" ht="25.5" x14ac:dyDescent="0.25">
      <c r="A80" s="39" t="s">
        <v>190</v>
      </c>
      <c r="B80" s="30" t="s">
        <v>175</v>
      </c>
      <c r="C80" s="27">
        <v>400</v>
      </c>
      <c r="D80" s="27" t="s">
        <v>35</v>
      </c>
      <c r="E80" s="1"/>
      <c r="F80" s="14">
        <v>9.5</v>
      </c>
      <c r="G80" s="15">
        <f t="shared" si="11"/>
        <v>0</v>
      </c>
      <c r="H80" s="15">
        <f t="shared" si="12"/>
        <v>0</v>
      </c>
      <c r="I80" s="1"/>
      <c r="J80" s="1"/>
      <c r="K80" s="1"/>
      <c r="L80" s="14">
        <v>9.5</v>
      </c>
      <c r="M80" s="15">
        <f t="shared" si="13"/>
        <v>0</v>
      </c>
    </row>
    <row r="81" spans="1:13" ht="25.5" x14ac:dyDescent="0.25">
      <c r="A81" s="39" t="s">
        <v>245</v>
      </c>
      <c r="B81" s="30" t="s">
        <v>214</v>
      </c>
      <c r="C81" s="27">
        <v>0</v>
      </c>
      <c r="D81" s="27" t="s">
        <v>35</v>
      </c>
      <c r="E81" s="1"/>
      <c r="F81" s="14">
        <v>9.5</v>
      </c>
      <c r="G81" s="15">
        <f t="shared" si="11"/>
        <v>0</v>
      </c>
      <c r="H81" s="15">
        <f t="shared" si="12"/>
        <v>0</v>
      </c>
      <c r="I81" s="1"/>
      <c r="J81" s="1"/>
      <c r="K81" s="1"/>
      <c r="L81" s="14">
        <v>9.5</v>
      </c>
      <c r="M81" s="15">
        <f t="shared" si="13"/>
        <v>0</v>
      </c>
    </row>
    <row r="82" spans="1:13" x14ac:dyDescent="0.25">
      <c r="A82" s="39" t="s">
        <v>191</v>
      </c>
      <c r="B82" s="28" t="s">
        <v>177</v>
      </c>
      <c r="C82" s="27">
        <v>1</v>
      </c>
      <c r="D82" s="27" t="s">
        <v>35</v>
      </c>
      <c r="E82" s="1"/>
      <c r="F82" s="14">
        <v>9.5</v>
      </c>
      <c r="G82" s="15">
        <f t="shared" si="11"/>
        <v>0</v>
      </c>
      <c r="H82" s="15">
        <f t="shared" si="12"/>
        <v>0</v>
      </c>
      <c r="I82" s="1"/>
      <c r="J82" s="1"/>
      <c r="K82" s="1"/>
      <c r="L82" s="14">
        <v>9.5</v>
      </c>
      <c r="M82" s="15">
        <f t="shared" si="13"/>
        <v>0</v>
      </c>
    </row>
    <row r="83" spans="1:13" x14ac:dyDescent="0.25">
      <c r="A83" s="39" t="s">
        <v>192</v>
      </c>
      <c r="B83" s="30" t="s">
        <v>232</v>
      </c>
      <c r="C83" s="27">
        <v>5</v>
      </c>
      <c r="D83" s="27" t="s">
        <v>35</v>
      </c>
      <c r="E83" s="1"/>
      <c r="F83" s="14">
        <v>9.5</v>
      </c>
      <c r="G83" s="15">
        <f t="shared" si="11"/>
        <v>0</v>
      </c>
      <c r="H83" s="15">
        <f t="shared" si="12"/>
        <v>0</v>
      </c>
      <c r="I83" s="1"/>
      <c r="J83" s="1"/>
      <c r="K83" s="1"/>
      <c r="L83" s="14">
        <v>9.5</v>
      </c>
      <c r="M83" s="15">
        <f t="shared" si="13"/>
        <v>0</v>
      </c>
    </row>
    <row r="84" spans="1:13" ht="25.5" x14ac:dyDescent="0.25">
      <c r="A84" s="39" t="s">
        <v>193</v>
      </c>
      <c r="B84" s="30" t="s">
        <v>159</v>
      </c>
      <c r="C84" s="27">
        <v>5</v>
      </c>
      <c r="D84" s="27" t="s">
        <v>35</v>
      </c>
      <c r="E84" s="1"/>
      <c r="F84" s="14">
        <v>9.5</v>
      </c>
      <c r="G84" s="15">
        <f t="shared" si="11"/>
        <v>0</v>
      </c>
      <c r="H84" s="15">
        <f t="shared" si="12"/>
        <v>0</v>
      </c>
      <c r="I84" s="1"/>
      <c r="J84" s="1"/>
      <c r="K84" s="1"/>
      <c r="L84" s="14">
        <v>9.5</v>
      </c>
      <c r="M84" s="15">
        <f t="shared" si="13"/>
        <v>0</v>
      </c>
    </row>
    <row r="85" spans="1:13" x14ac:dyDescent="0.25">
      <c r="A85" s="39" t="s">
        <v>194</v>
      </c>
      <c r="B85" s="30" t="s">
        <v>161</v>
      </c>
      <c r="C85" s="27">
        <v>2</v>
      </c>
      <c r="D85" s="27" t="s">
        <v>35</v>
      </c>
      <c r="E85" s="1"/>
      <c r="F85" s="14">
        <v>9.5</v>
      </c>
      <c r="G85" s="15">
        <f t="shared" si="11"/>
        <v>0</v>
      </c>
      <c r="H85" s="15">
        <f t="shared" si="12"/>
        <v>0</v>
      </c>
      <c r="I85" s="1"/>
      <c r="J85" s="1"/>
      <c r="K85" s="1"/>
      <c r="L85" s="14">
        <v>9.5</v>
      </c>
      <c r="M85" s="15">
        <f t="shared" si="13"/>
        <v>0</v>
      </c>
    </row>
    <row r="86" spans="1:13" x14ac:dyDescent="0.25">
      <c r="A86" s="39" t="s">
        <v>195</v>
      </c>
      <c r="B86" s="30" t="s">
        <v>160</v>
      </c>
      <c r="C86" s="27">
        <v>10</v>
      </c>
      <c r="D86" s="27" t="s">
        <v>35</v>
      </c>
      <c r="E86" s="1"/>
      <c r="F86" s="14">
        <v>9.5</v>
      </c>
      <c r="G86" s="15">
        <f t="shared" si="11"/>
        <v>0</v>
      </c>
      <c r="H86" s="15">
        <f t="shared" si="12"/>
        <v>0</v>
      </c>
      <c r="I86" s="1"/>
      <c r="J86" s="1"/>
      <c r="K86" s="1"/>
      <c r="L86" s="14">
        <v>9.5</v>
      </c>
      <c r="M86" s="15">
        <f t="shared" si="13"/>
        <v>0</v>
      </c>
    </row>
    <row r="87" spans="1:13" x14ac:dyDescent="0.25">
      <c r="A87" s="39" t="s">
        <v>196</v>
      </c>
      <c r="B87" s="30" t="s">
        <v>162</v>
      </c>
      <c r="C87" s="27">
        <v>160</v>
      </c>
      <c r="D87" s="27" t="s">
        <v>35</v>
      </c>
      <c r="E87" s="1"/>
      <c r="F87" s="14">
        <v>9.5</v>
      </c>
      <c r="G87" s="15">
        <f t="shared" si="11"/>
        <v>0</v>
      </c>
      <c r="H87" s="15">
        <f t="shared" si="12"/>
        <v>0</v>
      </c>
      <c r="I87" s="1"/>
      <c r="J87" s="1"/>
      <c r="K87" s="1"/>
      <c r="L87" s="14">
        <v>9.5</v>
      </c>
      <c r="M87" s="15">
        <f t="shared" si="13"/>
        <v>0</v>
      </c>
    </row>
    <row r="88" spans="1:13" x14ac:dyDescent="0.25">
      <c r="A88" s="39" t="s">
        <v>246</v>
      </c>
      <c r="B88" s="30" t="s">
        <v>163</v>
      </c>
      <c r="C88" s="27">
        <v>0</v>
      </c>
      <c r="D88" s="27" t="s">
        <v>35</v>
      </c>
      <c r="E88" s="1"/>
      <c r="F88" s="14">
        <v>9.5</v>
      </c>
      <c r="G88" s="15">
        <f t="shared" si="11"/>
        <v>0</v>
      </c>
      <c r="H88" s="15">
        <f t="shared" si="12"/>
        <v>0</v>
      </c>
      <c r="I88" s="1"/>
      <c r="J88" s="1"/>
      <c r="K88" s="1"/>
      <c r="L88" s="14">
        <v>9.5</v>
      </c>
      <c r="M88" s="15">
        <f t="shared" si="13"/>
        <v>0</v>
      </c>
    </row>
    <row r="89" spans="1:13" x14ac:dyDescent="0.25">
      <c r="A89" s="39" t="s">
        <v>197</v>
      </c>
      <c r="B89" s="30" t="s">
        <v>164</v>
      </c>
      <c r="C89" s="27">
        <v>40</v>
      </c>
      <c r="D89" s="27" t="s">
        <v>35</v>
      </c>
      <c r="E89" s="1"/>
      <c r="F89" s="14">
        <v>9.5</v>
      </c>
      <c r="G89" s="15">
        <f t="shared" si="11"/>
        <v>0</v>
      </c>
      <c r="H89" s="15">
        <f t="shared" si="12"/>
        <v>0</v>
      </c>
      <c r="I89" s="1"/>
      <c r="J89" s="1"/>
      <c r="K89" s="1"/>
      <c r="L89" s="14">
        <v>9.5</v>
      </c>
      <c r="M89" s="15">
        <f t="shared" si="13"/>
        <v>0</v>
      </c>
    </row>
    <row r="90" spans="1:13" x14ac:dyDescent="0.25">
      <c r="A90" s="39" t="s">
        <v>198</v>
      </c>
      <c r="B90" s="30" t="s">
        <v>165</v>
      </c>
      <c r="C90" s="27">
        <v>20</v>
      </c>
      <c r="D90" s="27" t="s">
        <v>35</v>
      </c>
      <c r="E90" s="1"/>
      <c r="F90" s="14">
        <v>9.5</v>
      </c>
      <c r="G90" s="15">
        <f t="shared" si="11"/>
        <v>0</v>
      </c>
      <c r="H90" s="15">
        <f t="shared" si="12"/>
        <v>0</v>
      </c>
      <c r="I90" s="1"/>
      <c r="J90" s="1"/>
      <c r="K90" s="1"/>
      <c r="L90" s="14">
        <v>9.5</v>
      </c>
      <c r="M90" s="15">
        <f t="shared" si="13"/>
        <v>0</v>
      </c>
    </row>
    <row r="91" spans="1:13" x14ac:dyDescent="0.25">
      <c r="A91" s="39" t="s">
        <v>199</v>
      </c>
      <c r="B91" s="30" t="s">
        <v>166</v>
      </c>
      <c r="C91" s="27">
        <v>20</v>
      </c>
      <c r="D91" s="27" t="s">
        <v>35</v>
      </c>
      <c r="E91" s="1"/>
      <c r="F91" s="14">
        <v>9.5</v>
      </c>
      <c r="G91" s="15">
        <f t="shared" si="11"/>
        <v>0</v>
      </c>
      <c r="H91" s="15">
        <f t="shared" si="12"/>
        <v>0</v>
      </c>
      <c r="I91" s="1"/>
      <c r="J91" s="1"/>
      <c r="K91" s="1"/>
      <c r="L91" s="14">
        <v>9.5</v>
      </c>
      <c r="M91" s="15">
        <f t="shared" si="13"/>
        <v>0</v>
      </c>
    </row>
    <row r="92" spans="1:13" x14ac:dyDescent="0.25">
      <c r="A92" s="39" t="s">
        <v>200</v>
      </c>
      <c r="B92" s="30" t="s">
        <v>167</v>
      </c>
      <c r="C92" s="27">
        <v>5</v>
      </c>
      <c r="D92" s="27" t="s">
        <v>35</v>
      </c>
      <c r="E92" s="1"/>
      <c r="F92" s="14">
        <v>9.5</v>
      </c>
      <c r="G92" s="15">
        <f t="shared" si="11"/>
        <v>0</v>
      </c>
      <c r="H92" s="15">
        <f t="shared" si="12"/>
        <v>0</v>
      </c>
      <c r="I92" s="1"/>
      <c r="J92" s="1"/>
      <c r="K92" s="1"/>
      <c r="L92" s="14">
        <v>9.5</v>
      </c>
      <c r="M92" s="15">
        <f t="shared" si="13"/>
        <v>0</v>
      </c>
    </row>
    <row r="93" spans="1:13" x14ac:dyDescent="0.25">
      <c r="A93" s="39" t="s">
        <v>201</v>
      </c>
      <c r="B93" s="30" t="s">
        <v>168</v>
      </c>
      <c r="C93" s="27">
        <v>25</v>
      </c>
      <c r="D93" s="27" t="s">
        <v>35</v>
      </c>
      <c r="E93" s="1"/>
      <c r="F93" s="14">
        <v>9.5</v>
      </c>
      <c r="G93" s="15">
        <f t="shared" si="11"/>
        <v>0</v>
      </c>
      <c r="H93" s="15">
        <f t="shared" si="12"/>
        <v>0</v>
      </c>
      <c r="I93" s="1"/>
      <c r="J93" s="1"/>
      <c r="K93" s="1"/>
      <c r="L93" s="14">
        <v>9.5</v>
      </c>
      <c r="M93" s="15">
        <f t="shared" si="13"/>
        <v>0</v>
      </c>
    </row>
    <row r="94" spans="1:13" ht="38.25" x14ac:dyDescent="0.25">
      <c r="A94" s="39" t="s">
        <v>202</v>
      </c>
      <c r="B94" s="30" t="s">
        <v>176</v>
      </c>
      <c r="C94" s="27">
        <v>3</v>
      </c>
      <c r="D94" s="27" t="s">
        <v>35</v>
      </c>
      <c r="E94" s="1"/>
      <c r="F94" s="14">
        <v>9.5</v>
      </c>
      <c r="G94" s="15">
        <f t="shared" si="11"/>
        <v>0</v>
      </c>
      <c r="H94" s="15">
        <f t="shared" si="12"/>
        <v>0</v>
      </c>
      <c r="I94" s="1"/>
      <c r="J94" s="1"/>
      <c r="K94" s="1"/>
      <c r="L94" s="14">
        <v>9.5</v>
      </c>
      <c r="M94" s="15">
        <f t="shared" si="13"/>
        <v>0</v>
      </c>
    </row>
    <row r="95" spans="1:13" x14ac:dyDescent="0.25">
      <c r="A95" s="39" t="s">
        <v>203</v>
      </c>
      <c r="B95" s="28" t="s">
        <v>6</v>
      </c>
      <c r="C95" s="27">
        <v>0</v>
      </c>
      <c r="D95" s="27" t="s">
        <v>35</v>
      </c>
      <c r="E95" s="1"/>
      <c r="F95" s="14">
        <v>9.5</v>
      </c>
      <c r="G95" s="15">
        <f t="shared" si="11"/>
        <v>0</v>
      </c>
      <c r="H95" s="15">
        <f t="shared" si="12"/>
        <v>0</v>
      </c>
      <c r="I95" s="1"/>
      <c r="J95" s="1"/>
      <c r="K95" s="1"/>
      <c r="L95" s="14">
        <v>9.5</v>
      </c>
      <c r="M95" s="15">
        <f t="shared" si="13"/>
        <v>0</v>
      </c>
    </row>
    <row r="96" spans="1:13" x14ac:dyDescent="0.25">
      <c r="A96" s="39" t="s">
        <v>204</v>
      </c>
      <c r="B96" s="30" t="s">
        <v>169</v>
      </c>
      <c r="C96" s="27">
        <v>5</v>
      </c>
      <c r="D96" s="27" t="s">
        <v>35</v>
      </c>
      <c r="E96" s="1"/>
      <c r="F96" s="14">
        <v>9.5</v>
      </c>
      <c r="G96" s="15">
        <f t="shared" si="11"/>
        <v>0</v>
      </c>
      <c r="H96" s="15">
        <f t="shared" si="12"/>
        <v>0</v>
      </c>
      <c r="I96" s="1"/>
      <c r="J96" s="1"/>
      <c r="K96" s="1"/>
      <c r="L96" s="14">
        <v>9.5</v>
      </c>
      <c r="M96" s="15">
        <f t="shared" si="13"/>
        <v>0</v>
      </c>
    </row>
    <row r="97" spans="1:13" x14ac:dyDescent="0.25">
      <c r="A97" s="39" t="s">
        <v>205</v>
      </c>
      <c r="B97" s="30" t="s">
        <v>170</v>
      </c>
      <c r="C97" s="27">
        <v>30</v>
      </c>
      <c r="D97" s="27" t="s">
        <v>35</v>
      </c>
      <c r="E97" s="1"/>
      <c r="F97" s="14">
        <v>9.5</v>
      </c>
      <c r="G97" s="15">
        <f t="shared" si="11"/>
        <v>0</v>
      </c>
      <c r="H97" s="15">
        <f t="shared" si="12"/>
        <v>0</v>
      </c>
      <c r="I97" s="1"/>
      <c r="J97" s="1"/>
      <c r="K97" s="1"/>
      <c r="L97" s="14">
        <v>9.5</v>
      </c>
      <c r="M97" s="15">
        <f t="shared" si="13"/>
        <v>0</v>
      </c>
    </row>
    <row r="98" spans="1:13" x14ac:dyDescent="0.25">
      <c r="A98" s="39" t="s">
        <v>206</v>
      </c>
      <c r="B98" s="44" t="s">
        <v>242</v>
      </c>
      <c r="C98" s="27">
        <v>5</v>
      </c>
      <c r="D98" s="45" t="s">
        <v>35</v>
      </c>
      <c r="E98" s="1"/>
      <c r="F98" s="14">
        <v>9.5</v>
      </c>
      <c r="G98" s="15">
        <f t="shared" si="11"/>
        <v>0</v>
      </c>
      <c r="H98" s="15">
        <f t="shared" si="12"/>
        <v>0</v>
      </c>
      <c r="I98" s="1"/>
      <c r="J98" s="1"/>
      <c r="K98" s="1"/>
      <c r="L98" s="14">
        <v>9.5</v>
      </c>
      <c r="M98" s="15">
        <f t="shared" si="13"/>
        <v>0</v>
      </c>
    </row>
    <row r="99" spans="1:13" x14ac:dyDescent="0.25">
      <c r="A99" s="70" t="s">
        <v>259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</row>
    <row r="100" spans="1:13" ht="25.5" x14ac:dyDescent="0.25">
      <c r="A100" s="39" t="s">
        <v>207</v>
      </c>
      <c r="B100" s="30" t="s">
        <v>2</v>
      </c>
      <c r="C100" s="27">
        <v>8</v>
      </c>
      <c r="D100" s="27" t="s">
        <v>35</v>
      </c>
      <c r="E100" s="1"/>
      <c r="F100" s="14">
        <v>9.5</v>
      </c>
      <c r="G100" s="15">
        <f t="shared" ref="G100:G105" si="14">E100*1.095</f>
        <v>0</v>
      </c>
      <c r="H100" s="15">
        <f t="shared" ref="H100:H105" si="15">G100*C100</f>
        <v>0</v>
      </c>
      <c r="I100" s="1"/>
      <c r="J100" s="1"/>
      <c r="K100" s="1"/>
      <c r="L100" s="14">
        <v>9.5</v>
      </c>
      <c r="M100" s="15">
        <f t="shared" ref="M100:M105" si="16">K100*1.095</f>
        <v>0</v>
      </c>
    </row>
    <row r="101" spans="1:13" x14ac:dyDescent="0.25">
      <c r="A101" s="39" t="s">
        <v>208</v>
      </c>
      <c r="B101" s="30" t="s">
        <v>235</v>
      </c>
      <c r="C101" s="27">
        <v>5</v>
      </c>
      <c r="D101" s="27" t="s">
        <v>35</v>
      </c>
      <c r="E101" s="1"/>
      <c r="F101" s="14">
        <v>9.5</v>
      </c>
      <c r="G101" s="15">
        <f t="shared" si="14"/>
        <v>0</v>
      </c>
      <c r="H101" s="15">
        <f t="shared" si="15"/>
        <v>0</v>
      </c>
      <c r="I101" s="1"/>
      <c r="J101" s="1"/>
      <c r="K101" s="1"/>
      <c r="L101" s="14">
        <v>9.5</v>
      </c>
      <c r="M101" s="15">
        <f t="shared" si="16"/>
        <v>0</v>
      </c>
    </row>
    <row r="102" spans="1:13" x14ac:dyDescent="0.25">
      <c r="A102" s="39" t="s">
        <v>247</v>
      </c>
      <c r="B102" s="30" t="s">
        <v>244</v>
      </c>
      <c r="C102" s="27">
        <v>5</v>
      </c>
      <c r="D102" s="27" t="s">
        <v>35</v>
      </c>
      <c r="E102" s="1"/>
      <c r="F102" s="14">
        <v>9.5</v>
      </c>
      <c r="G102" s="15">
        <f t="shared" si="14"/>
        <v>0</v>
      </c>
      <c r="H102" s="15">
        <f t="shared" si="15"/>
        <v>0</v>
      </c>
      <c r="I102" s="1"/>
      <c r="J102" s="1"/>
      <c r="K102" s="1"/>
      <c r="L102" s="14">
        <v>9.5</v>
      </c>
      <c r="M102" s="15">
        <f t="shared" si="16"/>
        <v>0</v>
      </c>
    </row>
    <row r="103" spans="1:13" x14ac:dyDescent="0.25">
      <c r="A103" s="39" t="s">
        <v>209</v>
      </c>
      <c r="B103" s="30" t="s">
        <v>243</v>
      </c>
      <c r="C103" s="27">
        <v>5</v>
      </c>
      <c r="D103" s="27" t="s">
        <v>35</v>
      </c>
      <c r="E103" s="1"/>
      <c r="F103" s="14">
        <v>9.5</v>
      </c>
      <c r="G103" s="15">
        <f t="shared" si="14"/>
        <v>0</v>
      </c>
      <c r="H103" s="15">
        <f t="shared" si="15"/>
        <v>0</v>
      </c>
      <c r="I103" s="1"/>
      <c r="J103" s="1"/>
      <c r="K103" s="1"/>
      <c r="L103" s="14">
        <v>9.5</v>
      </c>
      <c r="M103" s="15">
        <f t="shared" si="16"/>
        <v>0</v>
      </c>
    </row>
    <row r="104" spans="1:13" x14ac:dyDescent="0.25">
      <c r="A104" s="39" t="s">
        <v>210</v>
      </c>
      <c r="B104" s="30" t="s">
        <v>171</v>
      </c>
      <c r="C104" s="27">
        <v>5</v>
      </c>
      <c r="D104" s="27" t="s">
        <v>35</v>
      </c>
      <c r="E104" s="1"/>
      <c r="F104" s="14">
        <v>9.5</v>
      </c>
      <c r="G104" s="15">
        <f t="shared" si="14"/>
        <v>0</v>
      </c>
      <c r="H104" s="15">
        <f t="shared" si="15"/>
        <v>0</v>
      </c>
      <c r="I104" s="1"/>
      <c r="J104" s="1"/>
      <c r="K104" s="1"/>
      <c r="L104" s="14">
        <v>9.5</v>
      </c>
      <c r="M104" s="15">
        <f t="shared" si="16"/>
        <v>0</v>
      </c>
    </row>
    <row r="105" spans="1:13" ht="25.5" x14ac:dyDescent="0.25">
      <c r="A105" s="39" t="s">
        <v>211</v>
      </c>
      <c r="B105" s="30" t="s">
        <v>3</v>
      </c>
      <c r="C105" s="27">
        <v>5</v>
      </c>
      <c r="D105" s="27" t="s">
        <v>35</v>
      </c>
      <c r="E105" s="1"/>
      <c r="F105" s="14">
        <v>9.5</v>
      </c>
      <c r="G105" s="15">
        <f t="shared" si="14"/>
        <v>0</v>
      </c>
      <c r="H105" s="15">
        <f t="shared" si="15"/>
        <v>0</v>
      </c>
      <c r="I105" s="1"/>
      <c r="J105" s="1"/>
      <c r="K105" s="1"/>
      <c r="L105" s="14">
        <v>9.5</v>
      </c>
      <c r="M105" s="15">
        <f t="shared" si="16"/>
        <v>0</v>
      </c>
    </row>
    <row r="106" spans="1:13" x14ac:dyDescent="0.25">
      <c r="A106" s="70" t="s">
        <v>258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</row>
    <row r="107" spans="1:13" ht="25.5" x14ac:dyDescent="0.25">
      <c r="A107" s="39" t="s">
        <v>212</v>
      </c>
      <c r="B107" s="30" t="s">
        <v>270</v>
      </c>
      <c r="C107" s="27">
        <v>1</v>
      </c>
      <c r="D107" s="27" t="s">
        <v>35</v>
      </c>
      <c r="E107" s="1"/>
      <c r="F107" s="14">
        <v>9.5</v>
      </c>
      <c r="G107" s="15">
        <f t="shared" ref="G107:G118" si="17">E107*1.095</f>
        <v>0</v>
      </c>
      <c r="H107" s="15">
        <f t="shared" ref="H107:H118" si="18">G107*C107</f>
        <v>0</v>
      </c>
      <c r="I107" s="1"/>
      <c r="J107" s="1"/>
      <c r="K107" s="1"/>
      <c r="L107" s="14">
        <v>9.5</v>
      </c>
      <c r="M107" s="15">
        <f t="shared" ref="M107:M118" si="19">K107*1.095</f>
        <v>0</v>
      </c>
    </row>
    <row r="108" spans="1:13" ht="25.5" x14ac:dyDescent="0.25">
      <c r="A108" s="39" t="s">
        <v>213</v>
      </c>
      <c r="B108" s="30" t="s">
        <v>271</v>
      </c>
      <c r="C108" s="27">
        <v>2</v>
      </c>
      <c r="D108" s="27" t="s">
        <v>35</v>
      </c>
      <c r="E108" s="1"/>
      <c r="F108" s="14">
        <v>9.5</v>
      </c>
      <c r="G108" s="15">
        <f t="shared" si="17"/>
        <v>0</v>
      </c>
      <c r="H108" s="15">
        <f t="shared" si="18"/>
        <v>0</v>
      </c>
      <c r="I108" s="1"/>
      <c r="J108" s="1"/>
      <c r="K108" s="1"/>
      <c r="L108" s="14">
        <v>9.5</v>
      </c>
      <c r="M108" s="15">
        <f t="shared" si="19"/>
        <v>0</v>
      </c>
    </row>
    <row r="109" spans="1:13" ht="38.25" x14ac:dyDescent="0.25">
      <c r="A109" s="39" t="s">
        <v>219</v>
      </c>
      <c r="B109" s="30" t="s">
        <v>272</v>
      </c>
      <c r="C109" s="27">
        <v>1</v>
      </c>
      <c r="D109" s="27" t="s">
        <v>35</v>
      </c>
      <c r="E109" s="1"/>
      <c r="F109" s="14">
        <v>9.5</v>
      </c>
      <c r="G109" s="15">
        <f t="shared" si="17"/>
        <v>0</v>
      </c>
      <c r="H109" s="15">
        <f t="shared" si="18"/>
        <v>0</v>
      </c>
      <c r="I109" s="1"/>
      <c r="J109" s="1"/>
      <c r="K109" s="1"/>
      <c r="L109" s="14">
        <v>9.5</v>
      </c>
      <c r="M109" s="15">
        <f t="shared" si="19"/>
        <v>0</v>
      </c>
    </row>
    <row r="110" spans="1:13" ht="25.5" x14ac:dyDescent="0.25">
      <c r="A110" s="39" t="s">
        <v>220</v>
      </c>
      <c r="B110" s="30" t="s">
        <v>273</v>
      </c>
      <c r="C110" s="27">
        <v>1</v>
      </c>
      <c r="D110" s="27" t="s">
        <v>35</v>
      </c>
      <c r="E110" s="1"/>
      <c r="F110" s="14">
        <v>9.5</v>
      </c>
      <c r="G110" s="15">
        <f t="shared" si="17"/>
        <v>0</v>
      </c>
      <c r="H110" s="15">
        <f t="shared" si="18"/>
        <v>0</v>
      </c>
      <c r="I110" s="1"/>
      <c r="J110" s="1"/>
      <c r="K110" s="1"/>
      <c r="L110" s="14">
        <v>9.5</v>
      </c>
      <c r="M110" s="15">
        <f t="shared" si="19"/>
        <v>0</v>
      </c>
    </row>
    <row r="111" spans="1:13" ht="25.5" x14ac:dyDescent="0.25">
      <c r="A111" s="39" t="s">
        <v>248</v>
      </c>
      <c r="B111" s="30" t="s">
        <v>217</v>
      </c>
      <c r="C111" s="27">
        <v>2</v>
      </c>
      <c r="D111" s="27" t="s">
        <v>35</v>
      </c>
      <c r="E111" s="1"/>
      <c r="F111" s="14">
        <v>9.5</v>
      </c>
      <c r="G111" s="15">
        <f t="shared" si="17"/>
        <v>0</v>
      </c>
      <c r="H111" s="15">
        <f t="shared" si="18"/>
        <v>0</v>
      </c>
      <c r="I111" s="1"/>
      <c r="J111" s="1"/>
      <c r="K111" s="1"/>
      <c r="L111" s="14">
        <v>9.5</v>
      </c>
      <c r="M111" s="15">
        <f t="shared" si="19"/>
        <v>0</v>
      </c>
    </row>
    <row r="112" spans="1:13" ht="25.5" x14ac:dyDescent="0.25">
      <c r="A112" s="39" t="s">
        <v>221</v>
      </c>
      <c r="B112" s="30" t="s">
        <v>218</v>
      </c>
      <c r="C112" s="27">
        <v>1</v>
      </c>
      <c r="D112" s="27" t="s">
        <v>35</v>
      </c>
      <c r="E112" s="1"/>
      <c r="F112" s="14">
        <v>9.5</v>
      </c>
      <c r="G112" s="15">
        <f t="shared" si="17"/>
        <v>0</v>
      </c>
      <c r="H112" s="15">
        <f t="shared" si="18"/>
        <v>0</v>
      </c>
      <c r="I112" s="1"/>
      <c r="J112" s="1"/>
      <c r="K112" s="1"/>
      <c r="L112" s="14">
        <v>9.5</v>
      </c>
      <c r="M112" s="15">
        <f t="shared" si="19"/>
        <v>0</v>
      </c>
    </row>
    <row r="113" spans="1:13" ht="25.5" x14ac:dyDescent="0.25">
      <c r="A113" s="39" t="s">
        <v>249</v>
      </c>
      <c r="B113" s="30" t="s">
        <v>274</v>
      </c>
      <c r="C113" s="27">
        <v>1</v>
      </c>
      <c r="D113" s="27" t="s">
        <v>35</v>
      </c>
      <c r="E113" s="1"/>
      <c r="F113" s="14">
        <v>9.5</v>
      </c>
      <c r="G113" s="15">
        <f t="shared" si="17"/>
        <v>0</v>
      </c>
      <c r="H113" s="15">
        <f t="shared" si="18"/>
        <v>0</v>
      </c>
      <c r="I113" s="1"/>
      <c r="J113" s="1"/>
      <c r="K113" s="1"/>
      <c r="L113" s="14">
        <v>9.5</v>
      </c>
      <c r="M113" s="15">
        <f t="shared" si="19"/>
        <v>0</v>
      </c>
    </row>
    <row r="114" spans="1:13" ht="25.5" x14ac:dyDescent="0.25">
      <c r="A114" s="39" t="s">
        <v>222</v>
      </c>
      <c r="B114" s="30" t="s">
        <v>216</v>
      </c>
      <c r="C114" s="27">
        <v>2</v>
      </c>
      <c r="D114" s="27" t="s">
        <v>35</v>
      </c>
      <c r="E114" s="1"/>
      <c r="F114" s="14">
        <v>9.5</v>
      </c>
      <c r="G114" s="15">
        <f t="shared" si="17"/>
        <v>0</v>
      </c>
      <c r="H114" s="15">
        <f t="shared" si="18"/>
        <v>0</v>
      </c>
      <c r="I114" s="1"/>
      <c r="J114" s="1"/>
      <c r="K114" s="1"/>
      <c r="L114" s="14">
        <v>9.5</v>
      </c>
      <c r="M114" s="15">
        <f t="shared" si="19"/>
        <v>0</v>
      </c>
    </row>
    <row r="115" spans="1:13" ht="25.5" x14ac:dyDescent="0.25">
      <c r="A115" s="39" t="s">
        <v>223</v>
      </c>
      <c r="B115" s="28" t="s">
        <v>233</v>
      </c>
      <c r="C115" s="27">
        <v>1</v>
      </c>
      <c r="D115" s="27" t="s">
        <v>35</v>
      </c>
      <c r="E115" s="1"/>
      <c r="F115" s="14">
        <v>9.5</v>
      </c>
      <c r="G115" s="15">
        <f t="shared" si="17"/>
        <v>0</v>
      </c>
      <c r="H115" s="15">
        <f t="shared" si="18"/>
        <v>0</v>
      </c>
      <c r="I115" s="1"/>
      <c r="J115" s="1"/>
      <c r="K115" s="1"/>
      <c r="L115" s="14">
        <v>9.5</v>
      </c>
      <c r="M115" s="15">
        <f t="shared" si="19"/>
        <v>0</v>
      </c>
    </row>
    <row r="116" spans="1:13" ht="38.25" x14ac:dyDescent="0.25">
      <c r="A116" s="39" t="s">
        <v>224</v>
      </c>
      <c r="B116" s="30" t="s">
        <v>215</v>
      </c>
      <c r="C116" s="27">
        <v>5</v>
      </c>
      <c r="D116" s="27" t="s">
        <v>35</v>
      </c>
      <c r="E116" s="1"/>
      <c r="F116" s="14">
        <v>9.5</v>
      </c>
      <c r="G116" s="15">
        <f t="shared" si="17"/>
        <v>0</v>
      </c>
      <c r="H116" s="15">
        <f t="shared" si="18"/>
        <v>0</v>
      </c>
      <c r="I116" s="1"/>
      <c r="J116" s="1"/>
      <c r="K116" s="1"/>
      <c r="L116" s="14">
        <v>9.5</v>
      </c>
      <c r="M116" s="15">
        <f t="shared" si="19"/>
        <v>0</v>
      </c>
    </row>
    <row r="117" spans="1:13" ht="38.25" x14ac:dyDescent="0.25">
      <c r="A117" s="39" t="s">
        <v>225</v>
      </c>
      <c r="B117" s="30" t="s">
        <v>275</v>
      </c>
      <c r="C117" s="27">
        <v>1</v>
      </c>
      <c r="D117" s="27" t="s">
        <v>35</v>
      </c>
      <c r="E117" s="1"/>
      <c r="F117" s="14">
        <v>9.5</v>
      </c>
      <c r="G117" s="15">
        <f t="shared" si="17"/>
        <v>0</v>
      </c>
      <c r="H117" s="15">
        <f t="shared" si="18"/>
        <v>0</v>
      </c>
      <c r="I117" s="1"/>
      <c r="J117" s="1"/>
      <c r="K117" s="1"/>
      <c r="L117" s="14">
        <v>9.5</v>
      </c>
      <c r="M117" s="15">
        <f t="shared" si="19"/>
        <v>0</v>
      </c>
    </row>
    <row r="118" spans="1:13" ht="25.5" x14ac:dyDescent="0.25">
      <c r="A118" s="39" t="s">
        <v>288</v>
      </c>
      <c r="B118" s="30" t="s">
        <v>276</v>
      </c>
      <c r="C118" s="27">
        <v>2</v>
      </c>
      <c r="D118" s="27" t="s">
        <v>35</v>
      </c>
      <c r="E118" s="1"/>
      <c r="F118" s="14">
        <v>9.5</v>
      </c>
      <c r="G118" s="15">
        <f t="shared" si="17"/>
        <v>0</v>
      </c>
      <c r="H118" s="15">
        <f t="shared" si="18"/>
        <v>0</v>
      </c>
      <c r="I118" s="1"/>
      <c r="J118" s="1"/>
      <c r="K118" s="1"/>
      <c r="L118" s="14">
        <v>9.5</v>
      </c>
      <c r="M118" s="15">
        <f t="shared" si="19"/>
        <v>0</v>
      </c>
    </row>
    <row r="119" spans="1:13" x14ac:dyDescent="0.25">
      <c r="A119" s="70" t="s">
        <v>257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</row>
    <row r="120" spans="1:13" ht="51" x14ac:dyDescent="0.25">
      <c r="A120" s="39" t="s">
        <v>289</v>
      </c>
      <c r="B120" s="30" t="s">
        <v>173</v>
      </c>
      <c r="C120" s="27">
        <v>5</v>
      </c>
      <c r="D120" s="27" t="s">
        <v>35</v>
      </c>
      <c r="E120" s="1"/>
      <c r="F120" s="14">
        <v>9.5</v>
      </c>
      <c r="G120" s="15">
        <f t="shared" ref="G120:G121" si="20">E120*1.095</f>
        <v>0</v>
      </c>
      <c r="H120" s="15">
        <f t="shared" ref="H120:H121" si="21">G120*C120</f>
        <v>0</v>
      </c>
      <c r="I120" s="1"/>
      <c r="J120" s="1"/>
      <c r="K120" s="1"/>
      <c r="L120" s="14">
        <v>9.5</v>
      </c>
      <c r="M120" s="15">
        <f t="shared" ref="M120:M121" si="22">K120*1.095</f>
        <v>0</v>
      </c>
    </row>
    <row r="121" spans="1:13" ht="48" customHeight="1" x14ac:dyDescent="0.25">
      <c r="A121" s="39" t="s">
        <v>290</v>
      </c>
      <c r="B121" s="30" t="s">
        <v>172</v>
      </c>
      <c r="C121" s="27">
        <v>5</v>
      </c>
      <c r="D121" s="27" t="s">
        <v>35</v>
      </c>
      <c r="E121" s="1"/>
      <c r="F121" s="14">
        <v>9.5</v>
      </c>
      <c r="G121" s="15">
        <f t="shared" si="20"/>
        <v>0</v>
      </c>
      <c r="H121" s="15">
        <f t="shared" si="21"/>
        <v>0</v>
      </c>
      <c r="I121" s="1"/>
      <c r="J121" s="1"/>
      <c r="K121" s="1"/>
      <c r="L121" s="14">
        <v>9.5</v>
      </c>
      <c r="M121" s="15">
        <f t="shared" si="22"/>
        <v>0</v>
      </c>
    </row>
    <row r="122" spans="1:13" s="43" customFormat="1" x14ac:dyDescent="0.25">
      <c r="A122" s="40"/>
      <c r="B122" s="41" t="s">
        <v>62</v>
      </c>
      <c r="C122" s="40"/>
      <c r="D122" s="40"/>
      <c r="E122" s="42">
        <f>SUM(E14:E66,E68:E98,E100:E105,E107:E118,E120:E121)</f>
        <v>0</v>
      </c>
      <c r="F122" s="42"/>
      <c r="G122" s="42">
        <f t="shared" ref="G122:M122" si="23">SUM(G14:G66,G68:G98,G100:G105,G107:G118,G120:G121)</f>
        <v>0</v>
      </c>
      <c r="H122" s="42">
        <f t="shared" si="23"/>
        <v>0</v>
      </c>
      <c r="I122" s="42"/>
      <c r="J122" s="42"/>
      <c r="K122" s="42">
        <f t="shared" si="23"/>
        <v>0</v>
      </c>
      <c r="L122" s="42"/>
      <c r="M122" s="42">
        <f t="shared" si="23"/>
        <v>0</v>
      </c>
    </row>
    <row r="124" spans="1:13" s="2" customFormat="1" x14ac:dyDescent="0.25">
      <c r="A124" s="56" t="s">
        <v>38</v>
      </c>
      <c r="B124" s="56"/>
      <c r="C124" s="56"/>
      <c r="D124" s="56"/>
      <c r="E124" s="56"/>
      <c r="F124" s="56"/>
      <c r="G124" s="56"/>
    </row>
    <row r="125" spans="1:13" s="2" customFormat="1" x14ac:dyDescent="0.25">
      <c r="A125" s="62" t="s">
        <v>39</v>
      </c>
      <c r="B125" s="62"/>
      <c r="C125" s="62"/>
      <c r="D125" s="57" t="s">
        <v>46</v>
      </c>
      <c r="E125" s="57"/>
      <c r="F125" s="57"/>
      <c r="G125" s="57"/>
      <c r="H125" s="57"/>
      <c r="I125" s="57"/>
      <c r="J125" s="57"/>
      <c r="K125" s="57"/>
      <c r="L125" s="57"/>
      <c r="M125" s="57"/>
    </row>
    <row r="126" spans="1:13" s="2" customFormat="1" x14ac:dyDescent="0.25">
      <c r="A126" s="62" t="s">
        <v>250</v>
      </c>
      <c r="B126" s="62"/>
      <c r="C126" s="62"/>
      <c r="D126" s="57"/>
      <c r="E126" s="57"/>
      <c r="F126" s="57"/>
      <c r="G126" s="57"/>
      <c r="H126" s="57"/>
      <c r="I126" s="57"/>
      <c r="J126" s="57"/>
      <c r="K126" s="57"/>
      <c r="L126" s="57"/>
      <c r="M126" s="57"/>
    </row>
    <row r="127" spans="1:13" s="2" customFormat="1" x14ac:dyDescent="0.25">
      <c r="A127" s="62" t="s">
        <v>251</v>
      </c>
      <c r="B127" s="62"/>
      <c r="C127" s="62"/>
      <c r="D127" s="57"/>
      <c r="E127" s="57"/>
      <c r="F127" s="57"/>
      <c r="G127" s="57"/>
      <c r="H127" s="57"/>
      <c r="I127" s="57"/>
      <c r="J127" s="57"/>
      <c r="K127" s="57"/>
      <c r="L127" s="57"/>
      <c r="M127" s="57"/>
    </row>
    <row r="128" spans="1:13" s="2" customFormat="1" x14ac:dyDescent="0.25">
      <c r="A128" s="62" t="s">
        <v>42</v>
      </c>
      <c r="B128" s="62"/>
      <c r="C128" s="62"/>
      <c r="D128" s="57"/>
      <c r="E128" s="57"/>
      <c r="F128" s="57"/>
      <c r="G128" s="57"/>
      <c r="H128" s="57"/>
      <c r="I128" s="57"/>
      <c r="J128" s="57"/>
      <c r="K128" s="57"/>
      <c r="L128" s="57"/>
      <c r="M128" s="57"/>
    </row>
    <row r="129" spans="1:13" s="2" customFormat="1" x14ac:dyDescent="0.25">
      <c r="A129" s="62" t="s">
        <v>40</v>
      </c>
      <c r="B129" s="62"/>
      <c r="C129" s="62"/>
      <c r="D129" s="57" t="s">
        <v>47</v>
      </c>
      <c r="E129" s="57"/>
      <c r="F129" s="57"/>
      <c r="G129" s="57"/>
      <c r="H129" s="57"/>
      <c r="I129" s="57"/>
      <c r="J129" s="57"/>
      <c r="K129" s="57"/>
      <c r="L129" s="57"/>
      <c r="M129" s="57"/>
    </row>
    <row r="130" spans="1:13" s="2" customFormat="1" ht="30" customHeight="1" x14ac:dyDescent="0.25">
      <c r="A130" s="73" t="s">
        <v>41</v>
      </c>
      <c r="B130" s="73"/>
      <c r="C130" s="73"/>
      <c r="D130" s="57" t="s">
        <v>48</v>
      </c>
      <c r="E130" s="57"/>
      <c r="F130" s="57"/>
      <c r="G130" s="57"/>
      <c r="H130" s="57"/>
      <c r="I130" s="57"/>
      <c r="J130" s="57"/>
      <c r="K130" s="57"/>
      <c r="L130" s="57"/>
      <c r="M130" s="57"/>
    </row>
    <row r="131" spans="1:13" s="2" customFormat="1" x14ac:dyDescent="0.25">
      <c r="A131" s="62" t="s">
        <v>43</v>
      </c>
      <c r="B131" s="62"/>
      <c r="C131" s="62"/>
      <c r="D131" s="57" t="s">
        <v>49</v>
      </c>
      <c r="E131" s="57"/>
      <c r="F131" s="57"/>
      <c r="G131" s="57"/>
      <c r="H131" s="57"/>
      <c r="I131" s="57"/>
      <c r="J131" s="57"/>
      <c r="K131" s="57"/>
      <c r="L131" s="57"/>
      <c r="M131" s="57"/>
    </row>
    <row r="132" spans="1:13" s="2" customFormat="1" x14ac:dyDescent="0.25">
      <c r="A132" s="62" t="s">
        <v>255</v>
      </c>
      <c r="B132" s="62"/>
      <c r="C132" s="62"/>
      <c r="D132" s="57"/>
      <c r="E132" s="57"/>
      <c r="F132" s="57"/>
      <c r="G132" s="57"/>
      <c r="H132" s="57"/>
      <c r="I132" s="57"/>
      <c r="J132" s="57"/>
      <c r="K132" s="57"/>
      <c r="L132" s="57"/>
      <c r="M132" s="57"/>
    </row>
    <row r="133" spans="1:13" s="2" customFormat="1" ht="29.25" customHeight="1" x14ac:dyDescent="0.25">
      <c r="A133" s="62" t="s">
        <v>44</v>
      </c>
      <c r="B133" s="62"/>
      <c r="C133" s="62"/>
      <c r="D133" s="57" t="s">
        <v>256</v>
      </c>
      <c r="E133" s="57"/>
      <c r="F133" s="57"/>
      <c r="G133" s="57"/>
      <c r="H133" s="57"/>
      <c r="I133" s="57"/>
      <c r="J133" s="57"/>
      <c r="K133" s="57"/>
      <c r="L133" s="57"/>
      <c r="M133" s="57"/>
    </row>
    <row r="134" spans="1:13" s="2" customFormat="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</row>
    <row r="135" spans="1:13" s="2" customFormat="1" ht="15.75" thickBot="1" x14ac:dyDescent="0.3">
      <c r="A135" s="56" t="s">
        <v>50</v>
      </c>
      <c r="B135" s="56"/>
    </row>
    <row r="136" spans="1:13" s="2" customFormat="1" ht="51" x14ac:dyDescent="0.25">
      <c r="A136" s="3" t="s">
        <v>14</v>
      </c>
      <c r="B136" s="4" t="s">
        <v>68</v>
      </c>
      <c r="C136" s="4" t="s">
        <v>15</v>
      </c>
      <c r="D136" s="4" t="s">
        <v>16</v>
      </c>
      <c r="E136" s="5" t="s">
        <v>17</v>
      </c>
      <c r="F136" s="5" t="s">
        <v>252</v>
      </c>
      <c r="G136" s="6" t="s">
        <v>18</v>
      </c>
      <c r="H136" s="6" t="s">
        <v>19</v>
      </c>
      <c r="I136" s="7" t="s">
        <v>20</v>
      </c>
      <c r="J136" s="7" t="s">
        <v>37</v>
      </c>
      <c r="K136" s="7" t="s">
        <v>21</v>
      </c>
      <c r="L136" s="7" t="s">
        <v>252</v>
      </c>
      <c r="M136" s="6" t="s">
        <v>45</v>
      </c>
    </row>
    <row r="137" spans="1:13" s="2" customFormat="1" x14ac:dyDescent="0.25">
      <c r="A137" s="8">
        <v>0</v>
      </c>
      <c r="B137" s="9">
        <v>1</v>
      </c>
      <c r="C137" s="9">
        <v>2</v>
      </c>
      <c r="D137" s="9">
        <v>3</v>
      </c>
      <c r="E137" s="10">
        <v>4</v>
      </c>
      <c r="F137" s="10">
        <v>5</v>
      </c>
      <c r="G137" s="11" t="s">
        <v>253</v>
      </c>
      <c r="H137" s="11" t="s">
        <v>22</v>
      </c>
      <c r="I137" s="12">
        <v>8</v>
      </c>
      <c r="J137" s="12">
        <v>9</v>
      </c>
      <c r="K137" s="12">
        <v>10</v>
      </c>
      <c r="L137" s="12">
        <v>11</v>
      </c>
      <c r="M137" s="11" t="s">
        <v>254</v>
      </c>
    </row>
    <row r="138" spans="1:13" s="2" customFormat="1" x14ac:dyDescent="0.25">
      <c r="A138" s="78" t="s">
        <v>54</v>
      </c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</row>
    <row r="139" spans="1:13" s="2" customFormat="1" x14ac:dyDescent="0.25">
      <c r="A139" s="18" t="s">
        <v>23</v>
      </c>
      <c r="B139" s="19" t="s">
        <v>51</v>
      </c>
      <c r="C139" s="20">
        <v>50</v>
      </c>
      <c r="D139" s="20" t="s">
        <v>36</v>
      </c>
      <c r="E139" s="20">
        <v>1.25</v>
      </c>
      <c r="F139" s="20">
        <v>9.5</v>
      </c>
      <c r="G139" s="21">
        <f>E139*1.095</f>
        <v>1.3687499999999999</v>
      </c>
      <c r="H139" s="21">
        <f xml:space="preserve"> (G139*C139)</f>
        <v>68.4375</v>
      </c>
      <c r="I139" s="20" t="s">
        <v>56</v>
      </c>
      <c r="J139" s="20" t="s">
        <v>57</v>
      </c>
      <c r="K139" s="20">
        <v>1.37</v>
      </c>
      <c r="L139" s="20">
        <v>9.5</v>
      </c>
      <c r="M139" s="21">
        <f t="shared" ref="M139:M141" si="24">K139*1.095</f>
        <v>1.5001500000000001</v>
      </c>
    </row>
    <row r="140" spans="1:13" s="2" customFormat="1" x14ac:dyDescent="0.25">
      <c r="A140" s="18" t="s">
        <v>24</v>
      </c>
      <c r="B140" s="19" t="s">
        <v>52</v>
      </c>
      <c r="C140" s="20">
        <v>20</v>
      </c>
      <c r="D140" s="20" t="s">
        <v>35</v>
      </c>
      <c r="E140" s="20">
        <v>2.52</v>
      </c>
      <c r="F140" s="20">
        <v>9.5</v>
      </c>
      <c r="G140" s="21">
        <f t="shared" ref="G140:G141" si="25">E140*1.095</f>
        <v>2.7593999999999999</v>
      </c>
      <c r="H140" s="21">
        <f xml:space="preserve"> (G140*C140)</f>
        <v>55.187999999999995</v>
      </c>
      <c r="I140" s="20" t="s">
        <v>58</v>
      </c>
      <c r="J140" s="20" t="s">
        <v>61</v>
      </c>
      <c r="K140" s="20">
        <v>2.52</v>
      </c>
      <c r="L140" s="20">
        <v>9.5</v>
      </c>
      <c r="M140" s="21">
        <f t="shared" si="24"/>
        <v>2.7593999999999999</v>
      </c>
    </row>
    <row r="141" spans="1:13" s="2" customFormat="1" x14ac:dyDescent="0.25">
      <c r="A141" s="18" t="s">
        <v>25</v>
      </c>
      <c r="B141" s="22" t="s">
        <v>53</v>
      </c>
      <c r="C141" s="20">
        <v>45</v>
      </c>
      <c r="D141" s="20" t="s">
        <v>55</v>
      </c>
      <c r="E141" s="20">
        <v>0.45</v>
      </c>
      <c r="F141" s="20">
        <v>9.5</v>
      </c>
      <c r="G141" s="21">
        <f t="shared" si="25"/>
        <v>0.49275000000000002</v>
      </c>
      <c r="H141" s="21">
        <f xml:space="preserve"> (G141*C141)</f>
        <v>22.173750000000002</v>
      </c>
      <c r="I141" s="20" t="s">
        <v>59</v>
      </c>
      <c r="J141" s="20" t="s">
        <v>60</v>
      </c>
      <c r="K141" s="20">
        <v>0.45</v>
      </c>
      <c r="L141" s="20">
        <v>9.5</v>
      </c>
      <c r="M141" s="21">
        <f t="shared" si="24"/>
        <v>0.49275000000000002</v>
      </c>
    </row>
    <row r="142" spans="1:13" s="36" customFormat="1" ht="21" customHeight="1" x14ac:dyDescent="0.25">
      <c r="A142" s="32"/>
      <c r="B142" s="33" t="s">
        <v>62</v>
      </c>
      <c r="C142" s="16"/>
      <c r="D142" s="16"/>
      <c r="E142" s="16">
        <f>SUM(E139:E141)</f>
        <v>4.22</v>
      </c>
      <c r="F142" s="16"/>
      <c r="G142" s="34">
        <f>SUM(G139:G141)</f>
        <v>4.6208999999999998</v>
      </c>
      <c r="H142" s="34">
        <f>SUM(H139:H141)</f>
        <v>145.79925</v>
      </c>
      <c r="I142" s="16"/>
      <c r="J142" s="16"/>
      <c r="K142" s="16">
        <f>SUM(K139:K141)</f>
        <v>4.34</v>
      </c>
      <c r="L142" s="16"/>
      <c r="M142" s="35">
        <f>SUM(M139:M141)</f>
        <v>4.7523</v>
      </c>
    </row>
    <row r="143" spans="1:13" s="37" customFormat="1" x14ac:dyDescent="0.25">
      <c r="A143" s="23"/>
      <c r="B143" s="23"/>
      <c r="C143" s="23"/>
      <c r="D143" s="76"/>
      <c r="E143" s="76"/>
      <c r="F143" s="76"/>
      <c r="G143" s="76"/>
      <c r="H143" s="76"/>
      <c r="I143" s="23"/>
      <c r="J143" s="23"/>
      <c r="K143" s="23"/>
      <c r="L143" s="23"/>
      <c r="M143" s="23"/>
    </row>
    <row r="144" spans="1:13" s="2" customFormat="1" x14ac:dyDescent="0.25">
      <c r="A144" s="77" t="s">
        <v>63</v>
      </c>
      <c r="B144" s="77"/>
    </row>
    <row r="145" spans="1:13" x14ac:dyDescent="0.25">
      <c r="A145" s="65" t="s">
        <v>64</v>
      </c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7"/>
    </row>
    <row r="146" spans="1:13" x14ac:dyDescent="0.25">
      <c r="A146" s="65" t="s">
        <v>65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7"/>
    </row>
    <row r="147" spans="1:13" x14ac:dyDescent="0.25">
      <c r="A147" s="65" t="s">
        <v>66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7"/>
    </row>
    <row r="148" spans="1:13" x14ac:dyDescent="0.25">
      <c r="A148" s="65" t="s">
        <v>67</v>
      </c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7"/>
    </row>
    <row r="149" spans="1:13" x14ac:dyDescent="0.25">
      <c r="A149" s="51" t="s">
        <v>70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3"/>
    </row>
    <row r="150" spans="1:13" x14ac:dyDescent="0.25">
      <c r="A150" s="65" t="s">
        <v>71</v>
      </c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7"/>
    </row>
    <row r="152" spans="1:13" x14ac:dyDescent="0.25">
      <c r="A152" s="72" t="s">
        <v>72</v>
      </c>
      <c r="B152" s="72"/>
      <c r="C152" s="72"/>
      <c r="D152" s="72"/>
      <c r="E152" s="72"/>
      <c r="F152" s="72"/>
      <c r="G152" s="72"/>
    </row>
    <row r="153" spans="1:13" x14ac:dyDescent="0.25">
      <c r="A153" s="51" t="s">
        <v>73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3"/>
    </row>
    <row r="154" spans="1:13" x14ac:dyDescent="0.25">
      <c r="A154" s="51" t="s">
        <v>229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3"/>
    </row>
    <row r="156" spans="1:13" x14ac:dyDescent="0.25">
      <c r="A156" s="80" t="s">
        <v>74</v>
      </c>
      <c r="B156" s="80"/>
      <c r="C156" s="80"/>
    </row>
    <row r="157" spans="1:13" x14ac:dyDescent="0.25">
      <c r="A157" s="64" t="s">
        <v>75</v>
      </c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</row>
    <row r="158" spans="1:13" x14ac:dyDescent="0.25">
      <c r="A158" s="64" t="s">
        <v>178</v>
      </c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</row>
    <row r="159" spans="1:13" x14ac:dyDescent="0.25">
      <c r="A159" s="74" t="s">
        <v>179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</row>
    <row r="160" spans="1:13" x14ac:dyDescent="0.25">
      <c r="A160" s="63" t="s">
        <v>234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</row>
    <row r="162" spans="1:13" x14ac:dyDescent="0.25">
      <c r="A162" s="75" t="s">
        <v>291</v>
      </c>
      <c r="B162" s="75"/>
      <c r="C162" s="75"/>
      <c r="D162" s="75"/>
      <c r="E162" s="38"/>
      <c r="F162" s="38"/>
      <c r="G162" s="75" t="s">
        <v>76</v>
      </c>
      <c r="H162" s="75"/>
      <c r="I162" s="75" t="s">
        <v>77</v>
      </c>
      <c r="J162" s="75"/>
      <c r="K162" s="75"/>
      <c r="L162" s="75"/>
      <c r="M162" s="75"/>
    </row>
  </sheetData>
  <sheetProtection algorithmName="SHA-512" hashValue="O9fIZeGVrgCijqCgwHDuiQxaDtvZKXWYJNEJ8wgfkpYoS5MgLHC7L1NXj4ZRV0KbrSoxu+PJhIobxv35IFhDQQ==" saltValue="WaJEzAp57QzrmbY5tuY/Xg==" spinCount="100000" sheet="1" objects="1" scenarios="1"/>
  <mergeCells count="58">
    <mergeCell ref="A159:M159"/>
    <mergeCell ref="A127:C127"/>
    <mergeCell ref="I162:M162"/>
    <mergeCell ref="D128:M128"/>
    <mergeCell ref="D129:M129"/>
    <mergeCell ref="D143:H143"/>
    <mergeCell ref="A144:B144"/>
    <mergeCell ref="A135:B135"/>
    <mergeCell ref="A138:M138"/>
    <mergeCell ref="A156:C156"/>
    <mergeCell ref="A149:M149"/>
    <mergeCell ref="A150:M150"/>
    <mergeCell ref="A147:M147"/>
    <mergeCell ref="A148:M148"/>
    <mergeCell ref="A162:D162"/>
    <mergeCell ref="G162:H162"/>
    <mergeCell ref="A153:M153"/>
    <mergeCell ref="A129:C129"/>
    <mergeCell ref="D133:M133"/>
    <mergeCell ref="A130:C130"/>
    <mergeCell ref="D130:M130"/>
    <mergeCell ref="A131:C131"/>
    <mergeCell ref="A132:C132"/>
    <mergeCell ref="A133:C133"/>
    <mergeCell ref="D131:M131"/>
    <mergeCell ref="D132:M132"/>
    <mergeCell ref="A160:M160"/>
    <mergeCell ref="A157:M157"/>
    <mergeCell ref="A158:M158"/>
    <mergeCell ref="A145:M145"/>
    <mergeCell ref="A6:D6"/>
    <mergeCell ref="H6:K6"/>
    <mergeCell ref="D126:M126"/>
    <mergeCell ref="A13:M13"/>
    <mergeCell ref="A67:M67"/>
    <mergeCell ref="A99:M99"/>
    <mergeCell ref="A106:M106"/>
    <mergeCell ref="A119:M119"/>
    <mergeCell ref="A125:C125"/>
    <mergeCell ref="A126:C126"/>
    <mergeCell ref="A146:M146"/>
    <mergeCell ref="A152:G152"/>
    <mergeCell ref="A154:M154"/>
    <mergeCell ref="A1:D1"/>
    <mergeCell ref="H1:K1"/>
    <mergeCell ref="A124:C124"/>
    <mergeCell ref="D124:G124"/>
    <mergeCell ref="D125:M125"/>
    <mergeCell ref="A2:D2"/>
    <mergeCell ref="H2:K2"/>
    <mergeCell ref="A3:D3"/>
    <mergeCell ref="H3:K3"/>
    <mergeCell ref="A4:D4"/>
    <mergeCell ref="H4:K4"/>
    <mergeCell ref="A5:D5"/>
    <mergeCell ref="H5:K5"/>
    <mergeCell ref="D127:M127"/>
    <mergeCell ref="A128:C128"/>
  </mergeCells>
  <phoneticPr fontId="0" type="noConversion"/>
  <pageMargins left="0.23622047244094491" right="3.937007874015748E-2" top="0.55118110236220474" bottom="0.74803149606299213" header="0.31496062992125984" footer="0.31496062992125984"/>
  <pageSetup paperSize="9" scale="74" orientation="landscape" r:id="rId1"/>
  <headerFooter>
    <oddHeader>&amp;L1. ODPIRANJE KONKURENCE &amp;C(SKLOP E) &amp;R1. 8. 2015 - 31. 10. 2015</oddHeader>
  </headerFooter>
  <rowBreaks count="3" manualBreakCount="3">
    <brk id="115" max="12" man="1"/>
    <brk id="143" max="12" man="1"/>
    <brk id="1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E SVEŽE SADJE IN ZELENJAVA</vt:lpstr>
      <vt:lpstr>'E SVEŽE SADJE IN ZELENJAVA'!Področje_tiskanja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Gustav</cp:lastModifiedBy>
  <cp:lastPrinted>2015-03-16T18:59:16Z</cp:lastPrinted>
  <dcterms:created xsi:type="dcterms:W3CDTF">2012-07-30T18:22:16Z</dcterms:created>
  <dcterms:modified xsi:type="dcterms:W3CDTF">2015-08-17T10:13:41Z</dcterms:modified>
</cp:coreProperties>
</file>